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eodoro\Downloads\27.09.2021\Anexe H.A. 27.09.2021\Anexe H.A. 27.09.2021\Anexe la Hotararea nr 229 din 27.09.2021\"/>
    </mc:Choice>
  </mc:AlternateContent>
  <bookViews>
    <workbookView xWindow="0" yWindow="0" windowWidth="21600" windowHeight="9600" tabRatio="954"/>
  </bookViews>
  <sheets>
    <sheet name="30 septembrie 2021" sheetId="34" r:id="rId1"/>
    <sheet name="29 iulie 2021" sheetId="32" r:id="rId2"/>
    <sheet name="24 iunie 2021" sheetId="24" r:id="rId3"/>
    <sheet name="27 mai 2021" sheetId="23" r:id="rId4"/>
    <sheet name="19 aprilie 2021" sheetId="22" r:id="rId5"/>
  </sheets>
  <definedNames>
    <definedName name="_xlnm.Database" localSheetId="4">#REF!</definedName>
    <definedName name="_xlnm.Database" localSheetId="2">#REF!</definedName>
    <definedName name="_xlnm.Database" localSheetId="3">#REF!</definedName>
    <definedName name="_xlnm.Database" localSheetId="1">#REF!</definedName>
    <definedName name="_xlnm.Database" localSheetId="0">#REF!</definedName>
    <definedName name="_xlnm.Database">#REF!</definedName>
    <definedName name="_xlnm.Print_Titles" localSheetId="4">'19 aprilie 2021'!$9:$12</definedName>
    <definedName name="_xlnm.Print_Titles" localSheetId="2">'24 iunie 2021'!$9:$12</definedName>
    <definedName name="_xlnm.Print_Titles" localSheetId="3">'27 mai 2021'!$9:$12</definedName>
    <definedName name="_xlnm.Print_Titles" localSheetId="1">'29 iulie 2021'!$9:$12</definedName>
    <definedName name="_xlnm.Print_Titles" localSheetId="0">'30 septembrie 2021'!$9:$12</definedName>
  </definedNames>
  <calcPr calcId="162913"/>
</workbook>
</file>

<file path=xl/calcChain.xml><?xml version="1.0" encoding="utf-8"?>
<calcChain xmlns="http://schemas.openxmlformats.org/spreadsheetml/2006/main">
  <c r="C172" i="34" l="1"/>
  <c r="C173" i="34"/>
  <c r="C87" i="34"/>
  <c r="C88" i="34"/>
  <c r="C199" i="34"/>
  <c r="C200" i="34"/>
  <c r="C214" i="34"/>
  <c r="C212" i="34" s="1"/>
  <c r="C215" i="34"/>
  <c r="C213" i="34" s="1"/>
  <c r="C211" i="34" s="1"/>
  <c r="C70" i="34"/>
  <c r="C71" i="34"/>
  <c r="C243" i="34"/>
  <c r="C241" i="34" s="1"/>
  <c r="C239" i="34" s="1"/>
  <c r="C237" i="34" s="1"/>
  <c r="C235" i="34" s="1"/>
  <c r="C233" i="34" s="1"/>
  <c r="C244" i="34"/>
  <c r="C242" i="34" s="1"/>
  <c r="C186" i="34"/>
  <c r="C187" i="34"/>
  <c r="C272" i="34"/>
  <c r="C270" i="34" s="1"/>
  <c r="C271" i="34"/>
  <c r="C269" i="34" s="1"/>
  <c r="C256" i="34" s="1"/>
  <c r="C74" i="34"/>
  <c r="C75" i="34"/>
  <c r="C240" i="34" l="1"/>
  <c r="C238" i="34" s="1"/>
  <c r="C236" i="34" s="1"/>
  <c r="C234" i="34" s="1"/>
  <c r="C231" i="34"/>
  <c r="C209" i="34"/>
  <c r="C207" i="34" s="1"/>
  <c r="C210" i="34"/>
  <c r="C208" i="34" s="1"/>
  <c r="C230" i="34"/>
  <c r="C68" i="34"/>
  <c r="C57" i="34" s="1"/>
  <c r="C257" i="34"/>
  <c r="C123" i="34" l="1"/>
  <c r="C37" i="34" s="1"/>
  <c r="C122" i="34"/>
  <c r="C36" i="34" s="1"/>
  <c r="C55" i="34"/>
  <c r="C53" i="34" s="1"/>
  <c r="C51" i="34" s="1"/>
  <c r="C32" i="34"/>
  <c r="C197" i="34"/>
  <c r="C195" i="34" s="1"/>
  <c r="C193" i="34" s="1"/>
  <c r="C191" i="34" s="1"/>
  <c r="C198" i="34"/>
  <c r="C196" i="34" s="1"/>
  <c r="C194" i="34" s="1"/>
  <c r="C192" i="34" s="1"/>
  <c r="C205" i="34"/>
  <c r="C206" i="34"/>
  <c r="C204" i="34" s="1"/>
  <c r="C176" i="34" l="1"/>
  <c r="C177" i="34"/>
  <c r="D150" i="34"/>
  <c r="C157" i="34"/>
  <c r="C136" i="34" s="1"/>
  <c r="C134" i="34" s="1"/>
  <c r="C158" i="34"/>
  <c r="C137" i="34" s="1"/>
  <c r="C135" i="34" s="1"/>
  <c r="C85" i="34"/>
  <c r="C83" i="34" s="1"/>
  <c r="C81" i="34" s="1"/>
  <c r="C79" i="34" s="1"/>
  <c r="C86" i="34"/>
  <c r="C84" i="34" s="1"/>
  <c r="C82" i="34" s="1"/>
  <c r="C80" i="34" s="1"/>
  <c r="C278" i="34"/>
  <c r="C276" i="34" s="1"/>
  <c r="C277" i="34"/>
  <c r="C275" i="34" s="1"/>
  <c r="C267" i="34" s="1"/>
  <c r="C141" i="34"/>
  <c r="C115" i="34" s="1"/>
  <c r="C155" i="34" l="1"/>
  <c r="C153" i="34" s="1"/>
  <c r="C151" i="34" s="1"/>
  <c r="C149" i="34" s="1"/>
  <c r="C110" i="34"/>
  <c r="C156" i="34"/>
  <c r="C154" i="34" s="1"/>
  <c r="C152" i="34" s="1"/>
  <c r="C150" i="34" s="1"/>
  <c r="C111" i="34"/>
  <c r="C170" i="34"/>
  <c r="C69" i="34"/>
  <c r="C58" i="34" s="1"/>
  <c r="C171" i="34"/>
  <c r="C147" i="34" s="1"/>
  <c r="C66" i="34"/>
  <c r="C64" i="34" s="1"/>
  <c r="C62" i="34" s="1"/>
  <c r="C60" i="34" s="1"/>
  <c r="C259" i="34"/>
  <c r="C255" i="34" s="1"/>
  <c r="C253" i="34" s="1"/>
  <c r="C251" i="34" s="1"/>
  <c r="C268" i="34"/>
  <c r="C266" i="34" s="1"/>
  <c r="C264" i="34" s="1"/>
  <c r="C262" i="34" s="1"/>
  <c r="C49" i="34"/>
  <c r="C21" i="34" s="1"/>
  <c r="C50" i="34"/>
  <c r="C22" i="34" s="1"/>
  <c r="C133" i="34"/>
  <c r="C131" i="34" s="1"/>
  <c r="C229" i="34"/>
  <c r="C227" i="34" s="1"/>
  <c r="C225" i="34" s="1"/>
  <c r="C223" i="34" s="1"/>
  <c r="C228" i="34"/>
  <c r="C226" i="34" s="1"/>
  <c r="C224" i="34" s="1"/>
  <c r="C222" i="34" s="1"/>
  <c r="C27" i="34"/>
  <c r="C114" i="34"/>
  <c r="C258" i="34"/>
  <c r="C254" i="34" s="1"/>
  <c r="C265" i="34"/>
  <c r="C263" i="34" s="1"/>
  <c r="C261" i="34" s="1"/>
  <c r="C140" i="34"/>
  <c r="C280" i="32"/>
  <c r="C278" i="32" s="1"/>
  <c r="C276" i="32" s="1"/>
  <c r="C274" i="32" s="1"/>
  <c r="C272" i="32" s="1"/>
  <c r="C270" i="32" s="1"/>
  <c r="C279" i="32"/>
  <c r="C277" i="32"/>
  <c r="C275" i="32" s="1"/>
  <c r="C273" i="32" s="1"/>
  <c r="C271" i="32" s="1"/>
  <c r="C269" i="32" s="1"/>
  <c r="C265" i="32"/>
  <c r="C263" i="32" s="1"/>
  <c r="C264" i="32"/>
  <c r="C262" i="32"/>
  <c r="C260" i="32" s="1"/>
  <c r="C258" i="32" s="1"/>
  <c r="C256" i="32" s="1"/>
  <c r="C254" i="32" s="1"/>
  <c r="C246" i="32"/>
  <c r="C244" i="32" s="1"/>
  <c r="C242" i="32" s="1"/>
  <c r="C240" i="32" s="1"/>
  <c r="C245" i="32"/>
  <c r="C243" i="32"/>
  <c r="C241" i="32"/>
  <c r="C239" i="32" s="1"/>
  <c r="C211" i="32"/>
  <c r="C209" i="32" s="1"/>
  <c r="C207" i="32" s="1"/>
  <c r="C205" i="32" s="1"/>
  <c r="C203" i="32" s="1"/>
  <c r="C210" i="32"/>
  <c r="C208" i="32"/>
  <c r="C206" i="32"/>
  <c r="C204" i="32" s="1"/>
  <c r="C202" i="32" s="1"/>
  <c r="C199" i="32"/>
  <c r="C197" i="32" s="1"/>
  <c r="C195" i="32" s="1"/>
  <c r="C193" i="32" s="1"/>
  <c r="C191" i="32" s="1"/>
  <c r="C186" i="32"/>
  <c r="C184" i="32" s="1"/>
  <c r="C182" i="32" s="1"/>
  <c r="C180" i="32" s="1"/>
  <c r="C178" i="32" s="1"/>
  <c r="C185" i="32"/>
  <c r="C183" i="32" s="1"/>
  <c r="C181" i="32" s="1"/>
  <c r="C179" i="32" s="1"/>
  <c r="C177" i="32" s="1"/>
  <c r="C171" i="32"/>
  <c r="C170" i="32"/>
  <c r="C158" i="32" s="1"/>
  <c r="C161" i="32"/>
  <c r="C160" i="32"/>
  <c r="C151" i="32"/>
  <c r="C150" i="32"/>
  <c r="C147" i="32"/>
  <c r="C146" i="32"/>
  <c r="I136" i="32"/>
  <c r="H136" i="32"/>
  <c r="G136" i="32"/>
  <c r="F136" i="32"/>
  <c r="D136" i="32"/>
  <c r="C136" i="32"/>
  <c r="I135" i="32"/>
  <c r="H135" i="32"/>
  <c r="G135" i="32"/>
  <c r="F135" i="32"/>
  <c r="D135" i="32"/>
  <c r="C135" i="32"/>
  <c r="I134" i="32"/>
  <c r="H134" i="32"/>
  <c r="G134" i="32"/>
  <c r="G132" i="32" s="1"/>
  <c r="G130" i="32" s="1"/>
  <c r="G128" i="32" s="1"/>
  <c r="G126" i="32" s="1"/>
  <c r="F134" i="32"/>
  <c r="F132" i="32" s="1"/>
  <c r="F130" i="32" s="1"/>
  <c r="F128" i="32" s="1"/>
  <c r="F126" i="32" s="1"/>
  <c r="D134" i="32"/>
  <c r="D132" i="32" s="1"/>
  <c r="D130" i="32" s="1"/>
  <c r="D128" i="32" s="1"/>
  <c r="D126" i="32" s="1"/>
  <c r="C134" i="32"/>
  <c r="C111" i="32" s="1"/>
  <c r="I133" i="32"/>
  <c r="I131" i="32" s="1"/>
  <c r="I129" i="32" s="1"/>
  <c r="I127" i="32" s="1"/>
  <c r="I125" i="32" s="1"/>
  <c r="H133" i="32"/>
  <c r="G133" i="32"/>
  <c r="F133" i="32"/>
  <c r="F131" i="32" s="1"/>
  <c r="F129" i="32" s="1"/>
  <c r="F127" i="32" s="1"/>
  <c r="F125" i="32" s="1"/>
  <c r="D133" i="32"/>
  <c r="D131" i="32" s="1"/>
  <c r="D129" i="32" s="1"/>
  <c r="D127" i="32" s="1"/>
  <c r="D125" i="32" s="1"/>
  <c r="C133" i="32"/>
  <c r="C131" i="32" s="1"/>
  <c r="C129" i="32" s="1"/>
  <c r="C127" i="32" s="1"/>
  <c r="C125" i="32" s="1"/>
  <c r="I132" i="32"/>
  <c r="I130" i="32" s="1"/>
  <c r="I128" i="32" s="1"/>
  <c r="I126" i="32" s="1"/>
  <c r="H132" i="32"/>
  <c r="H130" i="32" s="1"/>
  <c r="H128" i="32" s="1"/>
  <c r="H126" i="32" s="1"/>
  <c r="H131" i="32"/>
  <c r="H129" i="32" s="1"/>
  <c r="H127" i="32" s="1"/>
  <c r="H125" i="32" s="1"/>
  <c r="G131" i="32"/>
  <c r="G129" i="32"/>
  <c r="G127" i="32" s="1"/>
  <c r="G125" i="32" s="1"/>
  <c r="C115" i="32"/>
  <c r="C114" i="32"/>
  <c r="C110" i="32"/>
  <c r="C106" i="32" s="1"/>
  <c r="C104" i="32" s="1"/>
  <c r="C102" i="32" s="1"/>
  <c r="C109" i="32"/>
  <c r="C81" i="32" s="1"/>
  <c r="C22" i="32" s="1"/>
  <c r="C108" i="32"/>
  <c r="C87" i="32"/>
  <c r="C27" i="32" s="1"/>
  <c r="C80" i="32"/>
  <c r="C21" i="32" s="1"/>
  <c r="C64" i="32"/>
  <c r="C62" i="32" s="1"/>
  <c r="C63" i="32"/>
  <c r="C61" i="32" s="1"/>
  <c r="C50" i="32" s="1"/>
  <c r="C34" i="32" s="1"/>
  <c r="C90" i="24"/>
  <c r="C88" i="24" s="1"/>
  <c r="C86" i="24" s="1"/>
  <c r="C84" i="24" s="1"/>
  <c r="C82" i="24" s="1"/>
  <c r="C80" i="24" s="1"/>
  <c r="C91" i="24"/>
  <c r="C89" i="24" s="1"/>
  <c r="C87" i="24" s="1"/>
  <c r="C85" i="24" s="1"/>
  <c r="C83" i="24" s="1"/>
  <c r="C81" i="24" s="1"/>
  <c r="C59" i="24"/>
  <c r="C60" i="24"/>
  <c r="C63" i="24"/>
  <c r="C64" i="24"/>
  <c r="C159" i="32" l="1"/>
  <c r="C77" i="24"/>
  <c r="C40" i="24" s="1"/>
  <c r="C38" i="24"/>
  <c r="C36" i="24" s="1"/>
  <c r="C25" i="24"/>
  <c r="C23" i="24" s="1"/>
  <c r="C21" i="24" s="1"/>
  <c r="C108" i="34"/>
  <c r="C106" i="34" s="1"/>
  <c r="C104" i="34" s="1"/>
  <c r="C23" i="34"/>
  <c r="C19" i="34" s="1"/>
  <c r="C78" i="24"/>
  <c r="C82" i="32"/>
  <c r="C78" i="32" s="1"/>
  <c r="C76" i="32" s="1"/>
  <c r="C74" i="32" s="1"/>
  <c r="C144" i="32"/>
  <c r="C116" i="32" s="1"/>
  <c r="C109" i="34"/>
  <c r="C24" i="34"/>
  <c r="C20" i="34" s="1"/>
  <c r="C132" i="32"/>
  <c r="C130" i="32" s="1"/>
  <c r="C128" i="32" s="1"/>
  <c r="C126" i="32" s="1"/>
  <c r="C145" i="32"/>
  <c r="C56" i="34"/>
  <c r="C54" i="34" s="1"/>
  <c r="C52" i="34" s="1"/>
  <c r="C33" i="34"/>
  <c r="C168" i="34"/>
  <c r="C166" i="34" s="1"/>
  <c r="C164" i="34" s="1"/>
  <c r="C162" i="34" s="1"/>
  <c r="C146" i="34"/>
  <c r="C120" i="34" s="1"/>
  <c r="C121" i="34"/>
  <c r="C125" i="34"/>
  <c r="C39" i="34" s="1"/>
  <c r="C67" i="34"/>
  <c r="C65" i="34" s="1"/>
  <c r="C63" i="34" s="1"/>
  <c r="C61" i="34" s="1"/>
  <c r="C169" i="34"/>
  <c r="C167" i="34" s="1"/>
  <c r="C47" i="34"/>
  <c r="C45" i="34" s="1"/>
  <c r="C43" i="34" s="1"/>
  <c r="C41" i="34" s="1"/>
  <c r="C107" i="34"/>
  <c r="C105" i="34" s="1"/>
  <c r="C48" i="34"/>
  <c r="C46" i="34" s="1"/>
  <c r="C132" i="34"/>
  <c r="C130" i="34" s="1"/>
  <c r="C124" i="34"/>
  <c r="C38" i="34" s="1"/>
  <c r="C252" i="34"/>
  <c r="C250" i="34" s="1"/>
  <c r="C117" i="32"/>
  <c r="C107" i="32"/>
  <c r="C105" i="32" s="1"/>
  <c r="C103" i="32" s="1"/>
  <c r="C261" i="32"/>
  <c r="C259" i="32" s="1"/>
  <c r="C257" i="32" s="1"/>
  <c r="C255" i="32" s="1"/>
  <c r="C252" i="32"/>
  <c r="C122" i="32"/>
  <c r="C156" i="32"/>
  <c r="C154" i="32" s="1"/>
  <c r="C51" i="32"/>
  <c r="C60" i="32"/>
  <c r="C58" i="32" s="1"/>
  <c r="C56" i="32" s="1"/>
  <c r="C54" i="32" s="1"/>
  <c r="C123" i="32"/>
  <c r="C157" i="32"/>
  <c r="C155" i="32" s="1"/>
  <c r="C143" i="32" s="1"/>
  <c r="C141" i="32" s="1"/>
  <c r="C59" i="32"/>
  <c r="C57" i="32" s="1"/>
  <c r="C55" i="32" s="1"/>
  <c r="C53" i="32" s="1"/>
  <c r="C251" i="32"/>
  <c r="C200" i="32"/>
  <c r="C198" i="32" s="1"/>
  <c r="C196" i="32" s="1"/>
  <c r="C194" i="32" s="1"/>
  <c r="C192" i="32" s="1"/>
  <c r="C86" i="32"/>
  <c r="C57" i="24"/>
  <c r="C58" i="24"/>
  <c r="C35" i="24" s="1"/>
  <c r="C88" i="23"/>
  <c r="C86" i="23" s="1"/>
  <c r="C84" i="23" s="1"/>
  <c r="C82" i="23" s="1"/>
  <c r="C80" i="23" s="1"/>
  <c r="C89" i="23"/>
  <c r="C87" i="23" s="1"/>
  <c r="C85" i="23" s="1"/>
  <c r="C83" i="23" s="1"/>
  <c r="C81" i="23" s="1"/>
  <c r="C61" i="23" l="1"/>
  <c r="C60" i="23"/>
  <c r="C76" i="24"/>
  <c r="C41" i="24"/>
  <c r="C83" i="32"/>
  <c r="C24" i="32" s="1"/>
  <c r="C20" i="24"/>
  <c r="C142" i="32"/>
  <c r="C140" i="32" s="1"/>
  <c r="C118" i="34"/>
  <c r="C116" i="34" s="1"/>
  <c r="C112" i="34" s="1"/>
  <c r="C34" i="34"/>
  <c r="C30" i="34" s="1"/>
  <c r="C28" i="34" s="1"/>
  <c r="C25" i="34" s="1"/>
  <c r="C119" i="34"/>
  <c r="C117" i="34" s="1"/>
  <c r="C113" i="34" s="1"/>
  <c r="C103" i="34" s="1"/>
  <c r="C102" i="34" s="1"/>
  <c r="C35" i="34"/>
  <c r="C31" i="34" s="1"/>
  <c r="C29" i="34" s="1"/>
  <c r="C26" i="34" s="1"/>
  <c r="C145" i="34"/>
  <c r="C143" i="34" s="1"/>
  <c r="C139" i="34" s="1"/>
  <c r="C129" i="34" s="1"/>
  <c r="C165" i="34"/>
  <c r="C163" i="34" s="1"/>
  <c r="C144" i="34"/>
  <c r="C142" i="34" s="1"/>
  <c r="C44" i="34"/>
  <c r="C42" i="34" s="1"/>
  <c r="C17" i="34"/>
  <c r="C15" i="34" s="1"/>
  <c r="C18" i="34"/>
  <c r="C16" i="34" s="1"/>
  <c r="C49" i="32"/>
  <c r="C35" i="32"/>
  <c r="C89" i="32"/>
  <c r="C97" i="32"/>
  <c r="C39" i="32" s="1"/>
  <c r="C250" i="32"/>
  <c r="C248" i="32" s="1"/>
  <c r="C120" i="32"/>
  <c r="C118" i="32" s="1"/>
  <c r="C112" i="32" s="1"/>
  <c r="C100" i="32" s="1"/>
  <c r="C94" i="32"/>
  <c r="C121" i="32"/>
  <c r="C119" i="32" s="1"/>
  <c r="C113" i="32" s="1"/>
  <c r="C101" i="32" s="1"/>
  <c r="C95" i="32"/>
  <c r="C79" i="32"/>
  <c r="C77" i="32" s="1"/>
  <c r="C75" i="32" s="1"/>
  <c r="C96" i="32"/>
  <c r="C38" i="32" s="1"/>
  <c r="C249" i="32"/>
  <c r="C88" i="32"/>
  <c r="C50" i="24"/>
  <c r="C46" i="24" s="1"/>
  <c r="C44" i="24" s="1"/>
  <c r="C34" i="24"/>
  <c r="C51" i="24"/>
  <c r="C56" i="24"/>
  <c r="C54" i="24" s="1"/>
  <c r="C55" i="24"/>
  <c r="C53" i="24" s="1"/>
  <c r="C75" i="23"/>
  <c r="C73" i="23" s="1"/>
  <c r="C76" i="23"/>
  <c r="C74" i="23" s="1"/>
  <c r="C58" i="23"/>
  <c r="C59" i="23"/>
  <c r="C66" i="23" l="1"/>
  <c r="C71" i="23"/>
  <c r="C69" i="23" s="1"/>
  <c r="C39" i="24"/>
  <c r="C37" i="24" s="1"/>
  <c r="C31" i="24" s="1"/>
  <c r="C29" i="24" s="1"/>
  <c r="C26" i="24"/>
  <c r="C24" i="24" s="1"/>
  <c r="C22" i="24" s="1"/>
  <c r="C16" i="24" s="1"/>
  <c r="C14" i="24" s="1"/>
  <c r="C74" i="24"/>
  <c r="C75" i="24"/>
  <c r="C30" i="24"/>
  <c r="C19" i="24"/>
  <c r="C15" i="24" s="1"/>
  <c r="C13" i="24" s="1"/>
  <c r="C138" i="34"/>
  <c r="C128" i="34" s="1"/>
  <c r="C36" i="32"/>
  <c r="C92" i="32"/>
  <c r="C90" i="32" s="1"/>
  <c r="C84" i="32" s="1"/>
  <c r="C23" i="32"/>
  <c r="C19" i="32" s="1"/>
  <c r="C17" i="32" s="1"/>
  <c r="C15" i="32" s="1"/>
  <c r="C20" i="32"/>
  <c r="C18" i="32" s="1"/>
  <c r="C16" i="32" s="1"/>
  <c r="C93" i="32"/>
  <c r="C91" i="32" s="1"/>
  <c r="C85" i="32" s="1"/>
  <c r="C73" i="32" s="1"/>
  <c r="C72" i="32" s="1"/>
  <c r="C37" i="32"/>
  <c r="C33" i="32" s="1"/>
  <c r="C47" i="32"/>
  <c r="C45" i="32" s="1"/>
  <c r="C43" i="32" s="1"/>
  <c r="C48" i="32"/>
  <c r="C46" i="32" s="1"/>
  <c r="C44" i="32" s="1"/>
  <c r="C42" i="32" s="1"/>
  <c r="C28" i="32"/>
  <c r="C29" i="32"/>
  <c r="C247" i="32"/>
  <c r="C238" i="32"/>
  <c r="C237" i="32" s="1"/>
  <c r="C47" i="24"/>
  <c r="C45" i="24" s="1"/>
  <c r="C72" i="23"/>
  <c r="C70" i="23" s="1"/>
  <c r="C67" i="23"/>
  <c r="C113" i="23"/>
  <c r="C111" i="23" s="1"/>
  <c r="C112" i="23"/>
  <c r="C110" i="23" s="1"/>
  <c r="C57" i="23"/>
  <c r="C55" i="23" s="1"/>
  <c r="C56" i="23"/>
  <c r="C54" i="23" s="1"/>
  <c r="C41" i="23"/>
  <c r="C40" i="23"/>
  <c r="C169" i="22"/>
  <c r="C170" i="22"/>
  <c r="C185" i="22"/>
  <c r="C186" i="22"/>
  <c r="C390" i="22"/>
  <c r="C391" i="22"/>
  <c r="C73" i="24" l="1"/>
  <c r="C72" i="24"/>
  <c r="C48" i="23"/>
  <c r="C62" i="23"/>
  <c r="C52" i="23" s="1"/>
  <c r="C13" i="34"/>
  <c r="C14" i="34"/>
  <c r="C31" i="32"/>
  <c r="C30" i="32" s="1"/>
  <c r="C25" i="32" s="1"/>
  <c r="C13" i="32" s="1"/>
  <c r="C32" i="32"/>
  <c r="C28" i="24"/>
  <c r="C49" i="23"/>
  <c r="C63" i="23"/>
  <c r="C53" i="23" s="1"/>
  <c r="C109" i="23"/>
  <c r="C107" i="23" s="1"/>
  <c r="C105" i="23" s="1"/>
  <c r="C103" i="23" s="1"/>
  <c r="C100" i="23"/>
  <c r="C22" i="23"/>
  <c r="C108" i="23"/>
  <c r="C106" i="23" s="1"/>
  <c r="C104" i="23" s="1"/>
  <c r="C102" i="23" s="1"/>
  <c r="C99" i="23"/>
  <c r="C508" i="22"/>
  <c r="C509" i="22"/>
  <c r="C248" i="22"/>
  <c r="C249" i="22"/>
  <c r="C376" i="22"/>
  <c r="C377" i="22"/>
  <c r="C26" i="32" l="1"/>
  <c r="C14" i="32" s="1"/>
  <c r="C29" i="23"/>
  <c r="C25" i="23" s="1"/>
  <c r="C44" i="23"/>
  <c r="C71" i="24"/>
  <c r="C69" i="24" s="1"/>
  <c r="C70" i="24"/>
  <c r="C45" i="23"/>
  <c r="C30" i="23"/>
  <c r="C26" i="23" s="1"/>
  <c r="C21" i="23"/>
  <c r="C43" i="23"/>
  <c r="C39" i="23" s="1"/>
  <c r="C37" i="23" s="1"/>
  <c r="C35" i="23" s="1"/>
  <c r="C98" i="23"/>
  <c r="C96" i="23" s="1"/>
  <c r="C94" i="23" s="1"/>
  <c r="C97" i="23"/>
  <c r="C42" i="23"/>
  <c r="C38" i="23" s="1"/>
  <c r="C36" i="23" s="1"/>
  <c r="C34" i="23" s="1"/>
  <c r="C448" i="22"/>
  <c r="C449" i="22"/>
  <c r="C631" i="22"/>
  <c r="C632" i="22"/>
  <c r="C33" i="23" l="1"/>
  <c r="C95" i="23"/>
  <c r="C93" i="23"/>
  <c r="C24" i="23"/>
  <c r="C529" i="22"/>
  <c r="C530" i="22"/>
  <c r="C23" i="23" l="1"/>
  <c r="C19" i="23" s="1"/>
  <c r="C17" i="23" s="1"/>
  <c r="C15" i="23" s="1"/>
  <c r="C13" i="23" s="1"/>
  <c r="C20" i="23"/>
  <c r="C18" i="23" s="1"/>
  <c r="C16" i="23" s="1"/>
  <c r="C14" i="23" s="1"/>
  <c r="C32" i="23"/>
  <c r="C644" i="22"/>
  <c r="C642" i="22" s="1"/>
  <c r="C645" i="22"/>
  <c r="C643" i="22" s="1"/>
  <c r="C567" i="22" s="1"/>
  <c r="C640" i="22" l="1"/>
  <c r="C638" i="22" s="1"/>
  <c r="C636" i="22" s="1"/>
  <c r="C566" i="22"/>
  <c r="C641" i="22"/>
  <c r="C639" i="22" s="1"/>
  <c r="C637" i="22" s="1"/>
  <c r="C445" i="22" l="1"/>
  <c r="C444" i="22"/>
  <c r="C434" i="22"/>
  <c r="C432" i="22" s="1"/>
  <c r="C435" i="22"/>
  <c r="C617" i="22"/>
  <c r="C616" i="22"/>
  <c r="C504" i="22"/>
  <c r="C505" i="22"/>
  <c r="C247" i="22"/>
  <c r="C206" i="22" s="1"/>
  <c r="C246" i="22"/>
  <c r="C205" i="22" s="1"/>
  <c r="C602" i="22"/>
  <c r="C603" i="22"/>
  <c r="C610" i="22"/>
  <c r="C611" i="22"/>
  <c r="C371" i="22"/>
  <c r="C369" i="22" s="1"/>
  <c r="C370" i="22"/>
  <c r="C368" i="22" s="1"/>
  <c r="C583" i="22"/>
  <c r="C581" i="22" s="1"/>
  <c r="C579" i="22" s="1"/>
  <c r="C577" i="22" s="1"/>
  <c r="C584" i="22"/>
  <c r="C582" i="22" s="1"/>
  <c r="C580" i="22" s="1"/>
  <c r="C578" i="22" s="1"/>
  <c r="C217" i="22"/>
  <c r="C215" i="22" s="1"/>
  <c r="C213" i="22" s="1"/>
  <c r="C211" i="22" s="1"/>
  <c r="C216" i="22"/>
  <c r="C214" i="22" s="1"/>
  <c r="C212" i="22" s="1"/>
  <c r="C210" i="22" s="1"/>
  <c r="C433" i="22" l="1"/>
  <c r="C431" i="22" s="1"/>
  <c r="C429" i="22" s="1"/>
  <c r="C427" i="22" s="1"/>
  <c r="C430" i="22"/>
  <c r="C428" i="22" s="1"/>
  <c r="C426" i="22" s="1"/>
  <c r="C502" i="22"/>
  <c r="C608" i="22"/>
  <c r="C574" i="22" s="1"/>
  <c r="C609" i="22"/>
  <c r="C575" i="22" s="1"/>
  <c r="C503" i="22"/>
  <c r="C244" i="22"/>
  <c r="C242" i="22" s="1"/>
  <c r="C240" i="22" s="1"/>
  <c r="C238" i="22" s="1"/>
  <c r="C245" i="22"/>
  <c r="C243" i="22" s="1"/>
  <c r="C241" i="22" s="1"/>
  <c r="C239" i="22" s="1"/>
  <c r="C564" i="22"/>
  <c r="C565" i="22"/>
  <c r="C209" i="22"/>
  <c r="C208" i="22"/>
  <c r="C500" i="22" l="1"/>
  <c r="C498" i="22" s="1"/>
  <c r="C496" i="22" s="1"/>
  <c r="C494" i="22" s="1"/>
  <c r="C491" i="22"/>
  <c r="C501" i="22"/>
  <c r="C499" i="22" s="1"/>
  <c r="C497" i="22" s="1"/>
  <c r="C495" i="22" s="1"/>
  <c r="C492" i="22"/>
  <c r="C367" i="22"/>
  <c r="C365" i="22" s="1"/>
  <c r="C366" i="22"/>
  <c r="C364" i="22" s="1"/>
  <c r="C407" i="22"/>
  <c r="C408" i="22"/>
  <c r="C483" i="22"/>
  <c r="C484" i="22"/>
  <c r="C78" i="22"/>
  <c r="C79" i="22"/>
  <c r="C465" i="22"/>
  <c r="C463" i="22" s="1"/>
  <c r="C466" i="22"/>
  <c r="C464" i="22" s="1"/>
  <c r="C462" i="22" s="1"/>
  <c r="C460" i="22" s="1"/>
  <c r="C458" i="22" l="1"/>
  <c r="C461" i="22"/>
  <c r="C459" i="22" s="1"/>
  <c r="C457" i="22" l="1"/>
  <c r="C455" i="22" s="1"/>
  <c r="C456" i="22"/>
  <c r="C151" i="22" l="1"/>
  <c r="C152" i="22"/>
  <c r="C263" i="22"/>
  <c r="C264" i="22"/>
  <c r="C419" i="22" l="1"/>
  <c r="C417" i="22" s="1"/>
  <c r="C340" i="22" s="1"/>
  <c r="C420" i="22"/>
  <c r="C418" i="22" s="1"/>
  <c r="C341" i="22" s="1"/>
  <c r="C401" i="22"/>
  <c r="C338" i="22" s="1"/>
  <c r="C402" i="22"/>
  <c r="C339" i="22" s="1"/>
  <c r="C399" i="22" l="1"/>
  <c r="C400" i="22"/>
  <c r="C120" i="22" l="1"/>
  <c r="C121" i="22"/>
  <c r="C109" i="22" l="1"/>
  <c r="C107" i="22" s="1"/>
  <c r="C110" i="22"/>
  <c r="C108" i="22" s="1"/>
  <c r="C233" i="22" l="1"/>
  <c r="C231" i="22" s="1"/>
  <c r="C197" i="22" s="1"/>
  <c r="C234" i="22"/>
  <c r="C232" i="22" s="1"/>
  <c r="C198" i="22" s="1"/>
  <c r="C106" i="22" l="1"/>
  <c r="C104" i="22" s="1"/>
  <c r="C102" i="22" s="1"/>
  <c r="C100" i="22" s="1"/>
  <c r="C72" i="22"/>
  <c r="C105" i="22"/>
  <c r="C103" i="22" s="1"/>
  <c r="C101" i="22" s="1"/>
  <c r="C99" i="22" s="1"/>
  <c r="C71" i="22"/>
  <c r="C227" i="22"/>
  <c r="C225" i="22" s="1"/>
  <c r="C223" i="22" s="1"/>
  <c r="C221" i="22" s="1"/>
  <c r="C228" i="22"/>
  <c r="C226" i="22" s="1"/>
  <c r="C224" i="22" s="1"/>
  <c r="C222" i="22" s="1"/>
  <c r="C527" i="22" l="1"/>
  <c r="C525" i="22" s="1"/>
  <c r="C523" i="22" s="1"/>
  <c r="C521" i="22" s="1"/>
  <c r="C528" i="22"/>
  <c r="C526" i="22" s="1"/>
  <c r="C524" i="22" s="1"/>
  <c r="C522" i="22" s="1"/>
  <c r="C360" i="22" l="1"/>
  <c r="C358" i="22" s="1"/>
  <c r="C356" i="22" s="1"/>
  <c r="C361" i="22"/>
  <c r="C359" i="22" s="1"/>
  <c r="C357" i="22" s="1"/>
  <c r="C332" i="22" l="1"/>
  <c r="C296" i="22" s="1"/>
  <c r="C333" i="22"/>
  <c r="C297" i="22" s="1"/>
  <c r="C37" i="22" l="1"/>
  <c r="C36" i="22"/>
  <c r="C598" i="22" l="1"/>
  <c r="C596" i="22" s="1"/>
  <c r="C594" i="22" s="1"/>
  <c r="C599" i="22"/>
  <c r="C597" i="22" s="1"/>
  <c r="C595" i="22" s="1"/>
  <c r="C349" i="22" l="1"/>
  <c r="C350" i="22"/>
  <c r="C347" i="22" l="1"/>
  <c r="C345" i="22" s="1"/>
  <c r="C316" i="22"/>
  <c r="C348" i="22"/>
  <c r="C346" i="22" s="1"/>
  <c r="C317" i="22"/>
  <c r="C629" i="22" l="1"/>
  <c r="C630" i="22"/>
  <c r="C627" i="22" l="1"/>
  <c r="C625" i="22" s="1"/>
  <c r="C623" i="22" s="1"/>
  <c r="C621" i="22" s="1"/>
  <c r="C572" i="22"/>
  <c r="C628" i="22"/>
  <c r="C626" i="22" s="1"/>
  <c r="C624" i="22" s="1"/>
  <c r="C622" i="22" s="1"/>
  <c r="C573" i="22"/>
  <c r="C288" i="22"/>
  <c r="C289" i="22"/>
  <c r="C119" i="22"/>
  <c r="C117" i="22" s="1"/>
  <c r="C115" i="22" s="1"/>
  <c r="C118" i="22"/>
  <c r="C116" i="22" s="1"/>
  <c r="C114" i="22" s="1"/>
  <c r="C563" i="22"/>
  <c r="C562" i="22"/>
  <c r="C278" i="22" l="1"/>
  <c r="C279" i="22"/>
  <c r="C141" i="22" l="1"/>
  <c r="C142" i="22"/>
  <c r="C58" i="22" l="1"/>
  <c r="C18" i="22" s="1"/>
  <c r="C57" i="22"/>
  <c r="C17" i="22" s="1"/>
  <c r="C397" i="22" l="1"/>
  <c r="C395" i="22" s="1"/>
  <c r="C398" i="22"/>
  <c r="C396" i="22" s="1"/>
  <c r="C331" i="22"/>
  <c r="C330" i="22" s="1"/>
  <c r="C592" i="22" l="1"/>
  <c r="C593" i="22"/>
  <c r="C63" i="22" l="1"/>
  <c r="C64" i="22"/>
  <c r="C61" i="22" l="1"/>
  <c r="C59" i="22" s="1"/>
  <c r="C55" i="22" s="1"/>
  <c r="C23" i="22"/>
  <c r="C195" i="22"/>
  <c r="C193" i="22" s="1"/>
  <c r="C191" i="22" s="1"/>
  <c r="C286" i="22" l="1"/>
  <c r="C287" i="22"/>
  <c r="C554" i="22"/>
  <c r="C553" i="22"/>
  <c r="C544" i="22" s="1"/>
  <c r="C542" i="22" l="1"/>
  <c r="C540" i="22" s="1"/>
  <c r="C538" i="22" s="1"/>
  <c r="C290" i="22"/>
  <c r="C545" i="22"/>
  <c r="C552" i="22"/>
  <c r="C550" i="22" s="1"/>
  <c r="C548" i="22" s="1"/>
  <c r="C551" i="22"/>
  <c r="C549" i="22" s="1"/>
  <c r="C547" i="22" s="1"/>
  <c r="I539" i="22"/>
  <c r="H539" i="22"/>
  <c r="G539" i="22"/>
  <c r="F539" i="22"/>
  <c r="C150" i="22"/>
  <c r="C148" i="22" s="1"/>
  <c r="C149" i="22"/>
  <c r="C147" i="22" s="1"/>
  <c r="C543" i="22" l="1"/>
  <c r="C541" i="22" s="1"/>
  <c r="C539" i="22" s="1"/>
  <c r="C291" i="22"/>
  <c r="C490" i="22"/>
  <c r="C77" i="22"/>
  <c r="C75" i="22" s="1"/>
  <c r="C69" i="22"/>
  <c r="C67" i="22" s="1"/>
  <c r="C65" i="22" s="1"/>
  <c r="C76" i="22"/>
  <c r="C74" i="22" s="1"/>
  <c r="C139" i="22"/>
  <c r="C137" i="22" s="1"/>
  <c r="C140" i="22"/>
  <c r="C138" i="22" s="1"/>
  <c r="C337" i="22" l="1"/>
  <c r="C335" i="22" s="1"/>
  <c r="C329" i="22" s="1"/>
  <c r="C570" i="22"/>
  <c r="C308" i="22"/>
  <c r="C50" i="22" s="1"/>
  <c r="C302" i="22"/>
  <c r="C44" i="22" s="1"/>
  <c r="C260" i="22"/>
  <c r="C258" i="22" s="1"/>
  <c r="C256" i="22" s="1"/>
  <c r="C295" i="22"/>
  <c r="C321" i="22" l="1"/>
  <c r="C319" i="22" s="1"/>
  <c r="C315" i="22" s="1"/>
  <c r="C313" i="22" s="1"/>
  <c r="C336" i="22"/>
  <c r="C334" i="22" s="1"/>
  <c r="C328" i="22" s="1"/>
  <c r="C43" i="22"/>
  <c r="C309" i="22"/>
  <c r="C306" i="22"/>
  <c r="C48" i="22" s="1"/>
  <c r="C590" i="22"/>
  <c r="C588" i="22" s="1"/>
  <c r="C591" i="22"/>
  <c r="C589" i="22" s="1"/>
  <c r="C354" i="22"/>
  <c r="C62" i="22"/>
  <c r="C60" i="22" s="1"/>
  <c r="C56" i="22" s="1"/>
  <c r="C70" i="22"/>
  <c r="C68" i="22" s="1"/>
  <c r="C66" i="22" s="1"/>
  <c r="C259" i="22"/>
  <c r="C204" i="22"/>
  <c r="C294" i="22"/>
  <c r="C35" i="22"/>
  <c r="C355" i="22" l="1"/>
  <c r="C320" i="22"/>
  <c r="C318" i="22" s="1"/>
  <c r="C314" i="22" s="1"/>
  <c r="C312" i="22" s="1"/>
  <c r="C203" i="22"/>
  <c r="C202" i="22"/>
  <c r="C200" i="22" s="1"/>
  <c r="C199" i="22" s="1"/>
  <c r="C189" i="22" s="1"/>
  <c r="C304" i="22"/>
  <c r="C42" i="22"/>
  <c r="C571" i="22"/>
  <c r="C569" i="22" s="1"/>
  <c r="C568" i="22" s="1"/>
  <c r="C489" i="22"/>
  <c r="C28" i="22"/>
  <c r="C27" i="22" s="1"/>
  <c r="C305" i="22"/>
  <c r="C307" i="22"/>
  <c r="C51" i="22"/>
  <c r="C482" i="22"/>
  <c r="C480" i="22" s="1"/>
  <c r="C478" i="22" s="1"/>
  <c r="C32" i="22"/>
  <c r="C31" i="22" s="1"/>
  <c r="C257" i="22"/>
  <c r="C255" i="22" s="1"/>
  <c r="C303" i="22"/>
  <c r="C54" i="22"/>
  <c r="C53" i="22"/>
  <c r="C561" i="22"/>
  <c r="C285" i="22"/>
  <c r="C300" i="22" l="1"/>
  <c r="C298" i="22" s="1"/>
  <c r="C292" i="22" s="1"/>
  <c r="C46" i="22"/>
  <c r="C284" i="22"/>
  <c r="C282" i="22" s="1"/>
  <c r="C280" i="22" s="1"/>
  <c r="C276" i="22" s="1"/>
  <c r="C481" i="22"/>
  <c r="C479" i="22" s="1"/>
  <c r="C477" i="22" s="1"/>
  <c r="C488" i="22"/>
  <c r="C487" i="22" s="1"/>
  <c r="C253" i="22"/>
  <c r="C201" i="22"/>
  <c r="C47" i="22"/>
  <c r="C49" i="22"/>
  <c r="C559" i="22"/>
  <c r="C558" i="22" s="1"/>
  <c r="C560" i="22"/>
  <c r="C301" i="22"/>
  <c r="C45" i="22"/>
  <c r="C30" i="22"/>
  <c r="C29" i="22" s="1"/>
  <c r="C283" i="22"/>
  <c r="C26" i="22"/>
  <c r="C25" i="22" s="1"/>
  <c r="C196" i="22"/>
  <c r="C24" i="22"/>
  <c r="C22" i="22" l="1"/>
  <c r="C20" i="22" s="1"/>
  <c r="C16" i="22" s="1"/>
  <c r="C486" i="22"/>
  <c r="C485" i="22" s="1"/>
  <c r="C475" i="22" s="1"/>
  <c r="C254" i="22"/>
  <c r="C41" i="22"/>
  <c r="C194" i="22"/>
  <c r="C192" i="22" s="1"/>
  <c r="C299" i="22"/>
  <c r="C293" i="22" s="1"/>
  <c r="C21" i="22"/>
  <c r="C19" i="22" s="1"/>
  <c r="C15" i="22" s="1"/>
  <c r="C281" i="22"/>
  <c r="C277" i="22" s="1"/>
  <c r="C476" i="22" l="1"/>
  <c r="C39" i="22"/>
  <c r="C34" i="22" s="1"/>
  <c r="C40" i="22"/>
  <c r="C38" i="22" l="1"/>
  <c r="C33" i="22" s="1"/>
  <c r="C275" i="22"/>
  <c r="C274" i="22" s="1"/>
  <c r="C190" i="22"/>
  <c r="C13" i="22" l="1"/>
  <c r="C14" i="22"/>
</calcChain>
</file>

<file path=xl/sharedStrings.xml><?xml version="1.0" encoding="utf-8"?>
<sst xmlns="http://schemas.openxmlformats.org/spreadsheetml/2006/main" count="2174" uniqueCount="239">
  <si>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</si>
  <si>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</si>
  <si>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</si>
  <si>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</si>
  <si>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</si>
  <si>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</si>
  <si>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</si>
  <si>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</si>
  <si>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</si>
  <si>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</si>
  <si>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</si>
  <si>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</si>
  <si>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</si>
  <si>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</si>
  <si>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</si>
  <si>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</si>
  <si>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</si>
  <si>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</si>
  <si>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</si>
  <si>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</si>
  <si>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</si>
  <si>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</si>
  <si>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</si>
  <si>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</si>
  <si>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</si>
  <si>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</si>
  <si>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</si>
  <si>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</si>
  <si>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</si>
  <si>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</si>
  <si>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</si>
  <si>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</si>
  <si>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</si>
  <si>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</si>
  <si>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</si>
  <si>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</si>
  <si>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</si>
  <si>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</si>
  <si>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</si>
  <si>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 xml:space="preserve">CAPITOLUL68 ASISTENTA SOCIALA </t>
  </si>
  <si>
    <t>71.01.03 Mobilier,aparatura birotica si alte active corporale</t>
  </si>
  <si>
    <t>c. cheltuieli aferente studiilor de fezabilitate si alte studii</t>
  </si>
  <si>
    <t>CAPITOLUL 66.10 SANATATE</t>
  </si>
  <si>
    <t>58 Proiecte cu finantare din fonduri externe nerambursabile postaderare</t>
  </si>
  <si>
    <t xml:space="preserve">B. Obiective (proiecte) de investiţii noi </t>
  </si>
  <si>
    <t xml:space="preserve">10 Venituri proprii </t>
  </si>
  <si>
    <t>CAPITOLUL 84 .02 TRANSPORTURI</t>
  </si>
  <si>
    <t>71.01.30 Alte active fixe</t>
  </si>
  <si>
    <t>CAPITOLUL 84.02 TRANSPORTURI</t>
  </si>
  <si>
    <t>1. Spitalul Judetean de Urgenta Pitesti</t>
  </si>
  <si>
    <t>Consolidare si reabilitare Spital Judetean de Urgenta Pitesti</t>
  </si>
  <si>
    <t xml:space="preserve">      din care</t>
  </si>
  <si>
    <t xml:space="preserve">    din care:</t>
  </si>
  <si>
    <t xml:space="preserve">58.  Proiecte cu finantare din fonduri externe nerambursabile postaderare </t>
  </si>
  <si>
    <t xml:space="preserve">58 Proiecte cu finantare din fonduri externe nerambursabile postaderare </t>
  </si>
  <si>
    <t xml:space="preserve">71.03.Reparatii capitale aferente activelor fixe </t>
  </si>
  <si>
    <t>d. cheltuieli privind consolidarile</t>
  </si>
  <si>
    <t>Lucrari de construire in vederea conformarii imobilului la cerinta esentiala de calitate "Securitate la incendiu"</t>
  </si>
  <si>
    <t>71.01.01 Constructii</t>
  </si>
  <si>
    <t>Directia Generala de Asistenta Sociala si Protectia Copilului Arges</t>
  </si>
  <si>
    <t>Montare sistem panou solar 500 litri spalatorie</t>
  </si>
  <si>
    <t>Unitatea de Asistenta Medico-Sociala Suici</t>
  </si>
  <si>
    <t xml:space="preserve">Construire corp de cladire nou la Spitalul Judetean de Urgenta Pitesti </t>
  </si>
  <si>
    <t xml:space="preserve">                                                                                       ANEXA nr. 3</t>
  </si>
  <si>
    <t>Proiect "Implementarea unor masuri si instrumente destinate imbunatatirii proceselor administrative in cadrul Consiliului Judetean Arges"</t>
  </si>
  <si>
    <t>Operationalizarea Dispeceratului Integrat la nivelul judetului Arges</t>
  </si>
  <si>
    <t>Despicator de busteni</t>
  </si>
  <si>
    <t>Masina pentru tuns gazon</t>
  </si>
  <si>
    <t>Masina de curatat pavaj</t>
  </si>
  <si>
    <t>Masina de spalat pardoseli</t>
  </si>
  <si>
    <t>Modernizare DJ 738 Poenari (DN 73 km 44+500) - Jugur - Draghici - Mihaesti (DC11), km 10+200-13+600, L= 3,4 km, judetul Arges</t>
  </si>
  <si>
    <t>Modernizare DJ 703 H Curtea de Arges - Valea Danului - Cepari - Suici, Lim. Jud. Valcea, km 9+475 - 10+364, L=0,889 km, com. Valea Danului si Cepari, jud. Arges</t>
  </si>
  <si>
    <t>Modernizare DJ 704 E Ursoaia - Bascovele - Ceauresti, km 3+100 - 7+600, L=4,5 km, judetul Arges</t>
  </si>
  <si>
    <t>Spitalul de Recuperare Bradet</t>
  </si>
  <si>
    <t>Consolidarea capacitatii sistemului medical de gestionare a situatiei de urgenta cauzata de criza COVID-19, in judetul Arges</t>
  </si>
  <si>
    <t>Vitrina expozitie</t>
  </si>
  <si>
    <t>Detector metale</t>
  </si>
  <si>
    <t>Presa carte</t>
  </si>
  <si>
    <t>Masa inox cu rebord si sertare</t>
  </si>
  <si>
    <t>Accesoriu aparat foto Mirrorless</t>
  </si>
  <si>
    <t>Sistem turnichet bridge semiautomat cititor card</t>
  </si>
  <si>
    <t>Modernizare DJ 702 F Lim.Jud. Dambovita-Slobozia, km 17+984-18+441, L = 457 m, jud. Arges</t>
  </si>
  <si>
    <t>1.Documentatie de avizare a lucrarilor de interventie pentru obiectivul "Modernizare DJ 679 D Malu-Coltu-Ungheni-Recea-Negrasi-Mozacu, km 7+940-14+940, L=7 km, la Ungheni, jud. Arges"</t>
  </si>
  <si>
    <t>2.Documentatie de avizare a lucrarilor de interventie pentru obiectivul "Modernizare DJ 703 B Silistea-Cateasca, km 77+826-83+12, L=5,3 km, comuna Cateasca, jud. Arges"</t>
  </si>
  <si>
    <t>CAPITOLUL 87.10 ALTE ACTIUNI ECONOMICE</t>
  </si>
  <si>
    <t>Serviciul Public Judetean de Paza si Ordine Arges</t>
  </si>
  <si>
    <t>Calculator</t>
  </si>
  <si>
    <t>Laptop</t>
  </si>
  <si>
    <t>Autoturism</t>
  </si>
  <si>
    <t>1.Restaurarea Galeriei de Arta Rudolf Schweitzer-Cumpana--Consolidarea, protejarea si valorificarea patrimoniului cultural</t>
  </si>
  <si>
    <t>2.Restaurarea Muzeului Judetean Arges-Consolidarea, protejarea si valorificarea patrimoniului cultural</t>
  </si>
  <si>
    <t>3.Conservarea si consolidarea Cetatii Poienari Arges</t>
  </si>
  <si>
    <t>4.Cresterea eficientei energetice a Spitalului de Recuperare Bradet</t>
  </si>
  <si>
    <t>5.Cresterea eficientei energetice a Palatului Administrativ situat in Pitesti-Piata Vasile Milea nr.1, judetul Arges</t>
  </si>
  <si>
    <t>6.Extindere, modernizare si dotare spatii urgenta Spitalul de Pediatrie Pitesti</t>
  </si>
  <si>
    <t>7.Extindere si dotare spatii Urgenta si amenajari incinta Spitalul Judetean de Urgenta Pitesti</t>
  </si>
  <si>
    <t>8.Extinderea, modernizarea si dotarea Ambulatoriului Integrat al Spitalului de Pediatrie Pitesti</t>
  </si>
  <si>
    <t>9.Extinderea si dotarea Ambulatoriului Integrat al Spitalului Judetean de Urgenta Pitesti</t>
  </si>
  <si>
    <t xml:space="preserve">1.Complex de 3 Locuinte protejate si Centru de zi, comuna Babana, sat Lupuieni </t>
  </si>
  <si>
    <t>2.Complex de 4 Locuinte protejate si Centru de zi, comuna Tigveni, sat Barsestii de Jos</t>
  </si>
  <si>
    <t>3.Complex de 4 Locuinte protejate si Centru de zi, comuna Tigveni, sat Balilesti</t>
  </si>
  <si>
    <t>4.Complex de 4 Locuinte protejate si Centru de zi, comuna Ciofrangeni, sat Ciofrangeni</t>
  </si>
  <si>
    <t>5.Complex de servicii sociale, Comuna Rucar, Judetul Arges cod SMIS 130513</t>
  </si>
  <si>
    <t>6.Complex de servicii sociale, Municiupiul Campulung, Judetul Arges cod SMIS 130511</t>
  </si>
  <si>
    <t>7.Complex de Servicii Sociale , Orasul Costesti, judetul  Arges Cod SMIS 130512</t>
  </si>
  <si>
    <t>1.Modernizarea drumului judetean DJ 504 Lim.Jud.Teleorman-Popesti-Izvoru-Recea-Cornatel-Vulpesti (DN 65 A), km 110+700-136+695. L=25,995 km, pe raza com. Popesti, Izvoru, Recea, Buzoesti, jud.Arges</t>
  </si>
  <si>
    <t>2.Modernizarea DJ 503 lim jud. Dambovita-Slobozia-Rociu-Oarja-Catanele (DJ 702G-km 3+824), km 98+000-140+034 (42,034 km), jud. Arges</t>
  </si>
  <si>
    <t>1.Modernizare pe DJ 725 Stoenesti-Dragoslavele, km 3+313-6+626, L=3,313 km, in comunele Stoenesti si Dragoslavele</t>
  </si>
  <si>
    <t>2. Pod pe DJ 741 Pitesti - Valea Mare - Fagetu - Mioveni, km 2+060, peste paraul Valea Mare (Ploscaru), la Stefanesti</t>
  </si>
  <si>
    <t>3. Pod pe DJ 738 Jugur - Draghici - Mihaesti peste riul Tirgului, km 21+900, in com. Mihaesti</t>
  </si>
  <si>
    <t>4. Modernizare DJ 703 B Serbanesti (DJ 659) - Silistea, km 70+410 - 77+826, L = 7,416 km, in comunele Rociu si Cateasca</t>
  </si>
  <si>
    <t>5.Pod pe DJ 703 H Curtea de Arges (DN 7 C) - Valea Danului - Cepari, km 0+597, L = 152 m, in comuna Valea Danului</t>
  </si>
  <si>
    <t>6.Modernizare DJ 703 B Moraresti - Uda, km 17+753 - 20+253, L = 2,5 km, la Uda</t>
  </si>
  <si>
    <t>7.Modernizare DJ 702 A Ciupa - Ratesti, km 33+030 - 35+696, la Ratesti</t>
  </si>
  <si>
    <t>8. Modernizare DJ 703 B Costesti (DN 65 A) - Serbanesti (DJ 659), km 60+325 - 68+783, L = 8,458 km, la Costesti si Rociu</t>
  </si>
  <si>
    <t>9. Modernizare DJ 703 B Padureti (DJ 679) - Costesti (DN 65 A), km 48+975 - 59+287, L = 10,312 km, la Lunca Corbului si Costesti</t>
  </si>
  <si>
    <t>10.Pod peste raul Neajlov, in satul Silistea, comuna Cateasca, judetul Arges</t>
  </si>
  <si>
    <t>11.Modernizare DJ 704 H Merisani-Baiculesti-Curtea de Arges, km 13+035-17+600, L=4,565 km</t>
  </si>
  <si>
    <t>12.Modernizare DJ 659 A Bradu-Costesti, km 5+060-9+744, L=4,684 km, la Costesti</t>
  </si>
  <si>
    <t>13.Modernizare pe DJ 679 D Negrasi (DJ 659) - Mozacu, km 34+500 - 39+500, L = 5,0 km, comuna Negrasi</t>
  </si>
  <si>
    <t>14.I.B.U. DJ 742 Leordeni (DJ 703 B)-Glimbocata (DN 7), km 0+000-11+050, in com.Leordeni</t>
  </si>
  <si>
    <t>15.IBU pe DJ 679 C Caldararu (DN 65A)-Izvoru-Mozaceni (DJ 659), km 22+215-23+515, L=1 km, la Mozaceni</t>
  </si>
  <si>
    <t>16.Modernizare drum judetean DJ 703 Moraresti-Cuca-Ciomagesti-lim. Jud. Olt, km 13+400-16+600, L=3,2 km, comuna Cuca, jud. Arges</t>
  </si>
  <si>
    <t>17.Modernizare drum judetean DJ 508 Cateasca (DJ 703B)-Furduiesti-Teiu-Buta (DJ 659), km 12+400-17+217, L=4,817 km, com. Teiu si Negrasi, jud. Arges</t>
  </si>
  <si>
    <t>Muzeul Judetean Arges</t>
  </si>
  <si>
    <t>71.01.03.Mobilier, aparatura birotica si alte active corporale</t>
  </si>
  <si>
    <t>ANUL 2021</t>
  </si>
  <si>
    <t>Adaptarea protejarii conductelor de transport gaze naturale existente DN 500 Hurezani-Corbu-Bucuresti, Fir I si II la intersectia cu drumul judetean DJ 504 ca urmare a lucrarii: Modernizarea drumului judetean DJ 504 Lim.Jud.Teleorman-Popesti-Izvoru-Recea-Cornatel-Vulpesti (DN 65A), km 110+700-136+695, L=25,995 km, pe raza com.Popesti, Izvoru, Recea, Buzoesti, jud. Arges</t>
  </si>
  <si>
    <t>Statie de Epurare ape uzate si retea de canalizare menajera</t>
  </si>
  <si>
    <t>Masina de spalat cu bariera septica 35-39 kg</t>
  </si>
  <si>
    <t>Motor ortopedic</t>
  </si>
  <si>
    <t xml:space="preserve"> 10 Venituri proprii</t>
  </si>
  <si>
    <t>2. Spitalul de Pediatrie Pitesti</t>
  </si>
  <si>
    <t>1. Spitalul de Pediatrie Pitesti</t>
  </si>
  <si>
    <t>Servicii DALI pentru lucrari instalatii fluide medicale, instalatii electrice, hidranti sectia ATI si CHIRURGIE</t>
  </si>
  <si>
    <t>Servicii actualizare proiectare (P.Th.+CS+DDE+DTAC+Asistenta tehnica din partea proiectantului) si executie ''Lucrari de reparatii capitale la etajul 4''</t>
  </si>
  <si>
    <t>1. Spitalul de Recuperare Bradet</t>
  </si>
  <si>
    <t>Servicii de proiectare (P.Th.+CS+DDE+DTAC+Asistenta tehnica din partea proiectantului) si executie lucrari  ''Montare rezervor stocare apa 150 mc''</t>
  </si>
  <si>
    <t>Reparatii capitale lifturi - 1 buc</t>
  </si>
  <si>
    <t>Servicii proiectare si executie lucrari instalatii fluide medicale, instalatii electrice, instalatii detectie,  hidranti sectia ATI si CHIRURGIE</t>
  </si>
  <si>
    <t>Constructie sala de vestiare si circuit separare transport lenjerie</t>
  </si>
  <si>
    <t>Aparat masaj limfatic</t>
  </si>
  <si>
    <t xml:space="preserve">Aparat diatermie </t>
  </si>
  <si>
    <t>Bicicleta ergometrica</t>
  </si>
  <si>
    <t>2. Spitalul de Recuperare Bradet</t>
  </si>
  <si>
    <t>Lift imersie</t>
  </si>
  <si>
    <t>Defibrilator</t>
  </si>
  <si>
    <t>Aparat teste sanitatie pentru maini</t>
  </si>
  <si>
    <t>Proiect, avize, autorizatii si asistenta tehnica amenajare parc agrement</t>
  </si>
  <si>
    <t>Proiect, avize, autorizatii si asistenta tehnica constructie sala vestiare personal si circuit separare transport lenjerie</t>
  </si>
  <si>
    <t>Documentatii in vederea obtinerii autorizatiei de securitate la incendiu</t>
  </si>
  <si>
    <t>2.Spitalul de Recuperare Bradet</t>
  </si>
  <si>
    <t>1.Spitalul de Pediatrie Pitesti</t>
  </si>
  <si>
    <t>Reparatii capitale instalatii electrice - inlocuire coloane alimentare tablouri electrice de distributie</t>
  </si>
  <si>
    <t>2. Unitatea de Asistenta Medico-Sociala Suici</t>
  </si>
  <si>
    <t>1. Unitatea de Asistenta Medico-Sociala Dedulesti</t>
  </si>
  <si>
    <t>Concentrator oxigen</t>
  </si>
  <si>
    <t xml:space="preserve">Sistem Desktop PC </t>
  </si>
  <si>
    <t>CAPITOLUL 70.02 LOCUINTE, SERVICII SI DEZVOLTARE ECONOMICA</t>
  </si>
  <si>
    <t>SERVICIUL PUBLIC JUDETEAN SALVAMONT ARGES</t>
  </si>
  <si>
    <t>Expertiza tehnica cladire si reparatii capitale Baza de Salvare montana Cota 2000- Transfagarasan</t>
  </si>
  <si>
    <t xml:space="preserve">3.Servicii de elaborare documentatii tehnico economice si alte documentatii:studii, documentatii tehnice necesare in vederea obtinerii avizelor/acordurilor/autorizatiilor, expertize tehnice (drum si poduri), D.A.L.I.(inclusiv tema de proiectare), PT, DE, asistenta tehnica din partea proiectantului si Verificare tehnica de calitate PT si DE pentru:"Modernizare DJ 679:Paduroiu(67B)-Lipia-Popesti-Lunca Corbului-Padureti-Ciesti-Falfani-Cotmeana-Malu-Barla-Lim.Jud.Olt, km 0+000-48.222, L=47,670 km" </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</si>
  <si>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</si>
  <si>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 xml:space="preserve">3. CAMINUL PENTRU PERSOANE VARSTNICE MOZACENI </t>
  </si>
  <si>
    <t xml:space="preserve">CONSILIUL JUDETEAN ARGES                                                                </t>
  </si>
  <si>
    <t xml:space="preserve"> PROPUNERI PENTRU PROGRAMUL DE INVESTIŢII PUBLICE 
PE GRUPE DE INVESTITII SI SURSE DE FINANTARE
</t>
  </si>
  <si>
    <t>Proiect reparatii capitale instalatie electrica</t>
  </si>
  <si>
    <t>3. Spitalul de Boli Cronice si Geriatrie "Constantin Balaceanu Stolnici" Stefanesti</t>
  </si>
  <si>
    <t>Proiectare si executie Amenajare Parc si Alei UAMS Suici</t>
  </si>
  <si>
    <t>Freza de asfalt</t>
  </si>
  <si>
    <t xml:space="preserve">  Total surse de finanţare</t>
  </si>
  <si>
    <t>Complexul de Servicii pentru Persoane cu Dizabilitati Vulturesti</t>
  </si>
  <si>
    <t>Racordare retea de canalizare</t>
  </si>
  <si>
    <t xml:space="preserve">   Total surse de finanţare</t>
  </si>
  <si>
    <t xml:space="preserve"> INFLUENTE LA PROGRAMUL DE INVESTIŢII PUBLICE 
PE GRUPE DE INVESTITII SI SURSE DE FINANTARE
</t>
  </si>
  <si>
    <t>Spitalul Judetean de Urgenta Pitesti</t>
  </si>
  <si>
    <t>Consolidarea capacitatii de gestionare a crizei sanitare cauzata de  COVID-19 in cadrul Spitalului Judetean de Urgenta Pitesti</t>
  </si>
  <si>
    <t>Cresterea capacitatii Spitalului de Pediatrie Pitesti de gestionare a crizei sanitare COVID-19</t>
  </si>
  <si>
    <t>Consolidarea capacitatii de gestionare a crizei sanitare COVID-19 in cadrul Spitalului Orasenesc Regele Carol I Costesti</t>
  </si>
  <si>
    <t>2. Spitalul Orasenesc "Regele Carol I" Costesti</t>
  </si>
  <si>
    <t xml:space="preserve"> Spitalul Judetean de Urgenta Pitesti</t>
  </si>
  <si>
    <t>Elaborare Documentatie tehnico-economica (SF, PAC, PTE) aferenta instalatiei de rezerva de apa la sectiile exterioare Spital nr.2 si sectiile Oncologie si Infectioase</t>
  </si>
  <si>
    <t xml:space="preserve"> </t>
  </si>
  <si>
    <t>Instalatie de rezerva de apa la sectiile exterioare Oncologie - Infectioase  din cadrul Spitalului Judetean de Urgenta Pitesti</t>
  </si>
  <si>
    <t>Instalatie de rezerva de apa la sectiile exterioare Spitalul Judetean nr.2 din cadrul Spitalului Judetean de Urgenta Pitesti</t>
  </si>
  <si>
    <t>Laborator de Radioterapie Spitalul Judetean de Urgenta Pitesti</t>
  </si>
  <si>
    <t>CAPITOLUL 60.02 APARARE</t>
  </si>
  <si>
    <t xml:space="preserve"> din care</t>
  </si>
  <si>
    <t>Centrul Militar Judetean</t>
  </si>
  <si>
    <t>Licenta Windows 10 Pro 64 Bit Ro</t>
  </si>
  <si>
    <t>CAPITOLUL 66.02 SANATATE</t>
  </si>
  <si>
    <t>Spitalul PNF Valea Iasului</t>
  </si>
  <si>
    <t>Cresterea capacitatii de gestionare a crizei sanitare COVID-19 in cadrul Spitalului de Pneumoftiziologie "Sfantul Andrei" Valea Iasului</t>
  </si>
  <si>
    <t>Spitalul de Psihiatrie "Sf.Maria" Vedea</t>
  </si>
  <si>
    <t xml:space="preserve"> Prioritizarea masurilor de diagnostic si tratament in vederea consolidarii capacitatii de gestionare a crizei sanitare covid-19 cu impact asupra pacientilor cu afectiuni psihice atat din mediul urban cat si rural, privind necesitatea şi oportunitatea efectuării cheltuielilor de investiţii pentru: Dotarea spitalului de psihiatrie „ Sf.Maria” Vedea, cu echipamente necesare (aparatură medicală și echipamente de protecție) pentru tratarea pacienților  diagnosticați sau suspecți cu covid-19</t>
  </si>
  <si>
    <t>1.SPITALUL JUDETEAN DE URGENTA PITESTI</t>
  </si>
  <si>
    <t>Incubator inchis standard</t>
  </si>
  <si>
    <t xml:space="preserve">Incubator hibrid inchis-deschis si pentru transport intraspitalicesc </t>
  </si>
  <si>
    <t>Incubator deschis performant</t>
  </si>
  <si>
    <t>Incubator deschis tip masa de reanimare</t>
  </si>
  <si>
    <t>2.SPITALUL ORASENESC "REGELE CAROL I" COSTESTI</t>
  </si>
  <si>
    <t>Achizitie si montaj Grup electrogen 70 KVA standby, insonorizat, CB, AAR</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</si>
  <si>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 Modernizare DJ 703G Şuici (DJ 703H) - Ianculeşti - lim.jud.Vâlcea, Km 14+000 – Km 16+921,  L=2,921 Km, comuna Suici’’</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</si>
  <si>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DJ732 C Bughea de Jos - Malu - Godeni, Km 7+165 – Km 8+695, L= 1,53 Km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</si>
  <si>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704D Prislop (DN7) - Lupueni (DJ 703E), Km 0+000- Km 2+358, L= 2,358 Km  in comunele Bascov si Babana”</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</si>
  <si>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703E Pitesti (DN 67) - Babana - Cocu, Km 1+800 - Km 19+765, L= 17,965 Km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</si>
  <si>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704 G Cicanesti - Suici (DJ 703H ), Km 9+532 -  Km 13+435, L=3,903 Km”</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</si>
  <si>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739 Bârzeşti (DN 73 D) – Negresti – Zgripcesti – Beleti, km 0+474 - Km 2+300,  L=1,826 Km, in Comuna Vulturesti”</t>
  </si>
  <si>
    <t>Servicii elaborare Studii de teren, Expertiza tehnica, Documentatii obtinere si actualizare avize si DALI la obiectivul de investitii “ Modernizare DJ731D, km 7+450-19+674, L=12,224 km “ si pentru servicii de verificare tehnica</t>
  </si>
  <si>
    <t>Proiectare si executie reparatie capitala/modernizare ascensor electric persoane</t>
  </si>
  <si>
    <t>din care:</t>
  </si>
  <si>
    <t xml:space="preserve">Proiectare si executie bransament apa hidrant incendiu exterior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</si>
  <si>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731 B, sate Sămara şi Metofu, Km 1+603 – Km 3+728, L=2,125 Km, comuna Poiana Lacului’’</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</si>
  <si>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679 C lzvoru - Mozăceni Km 12+489 - Km 21+688 , L = 9,199 Km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</si>
  <si>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703 H Salatrucu-Valcea, Km 25+151 -  Km 29+863, L = 4,712 Km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</si>
  <si>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679A  Barla (DJ 679) – Caldararu, Km 0+000 -  Km 12+835, 
L = 12,835 Km "</t>
  </si>
  <si>
    <t xml:space="preserve">INFLUENTE LA PROGRAMUL DE INVESTIŢII PUBLICE 
PE GRUPE DE INVESTITII SI SURSE DE FINANTARE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</si>
  <si>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703 B Moraresti - Uda, Km 16+200 - Km 17+753, in Comuna Uda, 
L = 1,553 Km "</t>
  </si>
  <si>
    <t>1.Modernizare DJ 704 H Merisani-Baiculesti-Curtea de Arges, km 13+035-17+600, L=4,565 km</t>
  </si>
  <si>
    <t>2.Modernizare DJ 659 A Bradu-Costesti, km 5+060-9+744, L=4,684 km, la Costesti</t>
  </si>
  <si>
    <t>3.I.B.U. DJ 742 Leordeni (DJ 703 B)-Glimbocata (DN 7), km 0+000-11+050, in com.Leordeni</t>
  </si>
  <si>
    <t>4.IBU pe DJ 679 C Caldararu (DN 65A)-Izvoru-Mozaceni (DJ 659), km 22+215-23+515, L=1 km, la Mozaceni</t>
  </si>
  <si>
    <t>5.Modernizare drum judetean DJ 703 Moraresti-Cuca-Ciomagesti-lim. Jud. Olt, km 13+400-16+600, L=3,2 km, comuna Cuca, jud. Arges</t>
  </si>
  <si>
    <t>1.SPITALUL ORASENESC "REGELE CAROL I" COSTESTI</t>
  </si>
  <si>
    <t>Autoclav</t>
  </si>
  <si>
    <t>2. Spitalul de Pneumoftiziologie "Sf. Andrei" Valea Iasului</t>
  </si>
  <si>
    <t xml:space="preserve">Statie de tratare clorinare apa potabila </t>
  </si>
  <si>
    <t>Sistem clorinare a apei</t>
  </si>
  <si>
    <t>Hota centrala bucatarie</t>
  </si>
  <si>
    <t>Motor pentru exhaustare bucatarie</t>
  </si>
  <si>
    <t xml:space="preserve">2. Spitalul de Pneumoftiziologie Leordeni </t>
  </si>
  <si>
    <t>Construire cladire birouri administrative P+1E pentru Spitalul de Pneumoftiziologie Leordeni judetul Arges</t>
  </si>
  <si>
    <t>3. Spitalul de Recuperare Bradet</t>
  </si>
  <si>
    <t>Dezumidificator</t>
  </si>
  <si>
    <t>Proiect si asistenta tehnica reparatii capitale instalatie electrica</t>
  </si>
  <si>
    <t>6.Modernizare drum judetean DJ 508 Cateasca (DJ 703B)-Furduiesti-Teiu-Buta (DJ 659), km 12+400-17+217, L=4,817 km, com. Teiu si Negrasi, jud. Arges</t>
  </si>
  <si>
    <t xml:space="preserve"> Centrul de Integrare prin Terapie Ocupationala Tigveni</t>
  </si>
  <si>
    <t>Achizitie si momntaj centrala termica pe combustibil solid de 200 kw</t>
  </si>
  <si>
    <t xml:space="preserve">                                                                                       ANEXA nr. 3 la H.C.J. nr. 229/27.09.2021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</si>
</sst>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Arial"/>
    </font>
    <font>
      <sz val="11"/>
      <color theme="1"/>
      <name val="Calibri"/>
      <family val="2"/>
      <charset val="238"/>
      <scheme val="minor"/>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sz val="10"/>
      <color rgb="FFFF0000"/>
      <name val="Arial"/>
      <family val="2"/>
      <charset val="238"/>
    </font>
    <font>
      <sz val="11"/>
      <color rgb="FFFF0000"/>
      <name val="Times New Roman"/>
      <family val="1"/>
    </font>
    <font>
      <sz val="11"/>
      <name val="Arial"/>
      <family val="2"/>
    </font>
    <font>
      <sz val="11"/>
      <color theme="1"/>
      <name val="Times New Roman"/>
      <family val="1"/>
    </font>
    <font>
      <b/>
      <sz val="11"/>
      <name val="Times New Roman"/>
      <family val="1"/>
    </font>
    <font>
      <b/>
      <sz val="11"/>
      <color theme="1"/>
      <name val="Times New Roman"/>
      <family val="1"/>
    </font>
    <font>
      <sz val="11"/>
      <name val="Times New Roman"/>
      <family val="1"/>
      <charset val="238"/>
    </font>
    <font>
      <sz val="10"/>
      <name val="Arial"/>
      <family val="2"/>
      <charset val="238"/>
    </font>
    <font>
      <sz val="10"/>
      <name val="Arial"/>
      <family val="2"/>
      <charset val="238"/>
    </font>
    <font>
      <b/>
      <sz val="10"/>
      <name val="Arial"/>
      <family val="2"/>
      <charset val="238"/>
    </font>
    <font>
      <b/>
      <sz val="12"/>
      <name val="Arial"/>
      <family val="2"/>
      <charset val="238"/>
    </font>
    <font>
      <b/>
      <i/>
      <sz val="10"/>
      <name val="Arial"/>
      <family val="2"/>
      <charset val="238"/>
    </font>
    <font>
      <sz val="10"/>
      <color rgb="FFFF0000"/>
      <name val="Arial"/>
      <family val="2"/>
      <charset val="238"/>
    </font>
    <font>
      <i/>
      <sz val="10"/>
      <name val="Arial"/>
      <family val="2"/>
      <charset val="238"/>
    </font>
    <font>
      <b/>
      <sz val="10"/>
      <color theme="1"/>
      <name val="Arial"/>
      <family val="2"/>
      <charset val="238"/>
    </font>
    <font>
      <sz val="10"/>
      <color theme="1"/>
      <name val="Arial"/>
      <family val="2"/>
      <charset val="238"/>
    </font>
    <font>
      <sz val="11"/>
      <color theme="1"/>
      <name val="Times New Roman"/>
      <family val="1"/>
      <charset val="238"/>
    </font>
    <font>
      <sz val="12"/>
      <color theme="1"/>
      <name val="Arial"/>
      <family val="2"/>
      <charset val="238"/>
    </font>
    <font>
      <b/>
      <sz val="11"/>
      <name val="Times New Roman"/>
      <family val="1"/>
      <charset val="238"/>
    </font>
    <font>
      <sz val="11"/>
      <name val="Times New Roman"/>
      <family val="1"/>
      <charset val="238"/>
    </font>
    <font>
      <b/>
      <sz val="11"/>
      <name val="Times New Roman"/>
      <family val="1"/>
      <charset val="238"/>
    </font>
    <font>
      <sz val="11"/>
      <color theme="1"/>
      <name val="Calibri"/>
      <family val="2"/>
      <charset val="238"/>
      <scheme val="minor"/>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indexed="51"/>
        <bgColor indexed="64"/>
      </patternFill>
    </fill>
    <fill>
      <patternFill patternType="solid">
        <fgColor indexed="9"/>
        <bgColor indexed="64"/>
      </patternFill>
    </fill>
  </fills>
  <borders count="15">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auto="1"/>
      </right>
      <top style="thin">
        <color auto="1"/>
      </top>
      <bottom/>
      <diagonal/>
    </border>
    <border>
      <left/>
      <right style="thin">
        <color auto="1"/>
      </right>
      <top/>
      <bottom style="thin">
        <color auto="1"/>
      </bottom>
      <diagonal/>
    </border>
  </borders>
  <cellStyleXfs count="8">
    <xf numFmtId="0" fontId="0" fillId="0" borderId="0"/>
    <xf numFmtId="0" fontId="3" fillId="0" borderId="0"/>
    <xf numFmtId="0" fontId="1" fillId="0" borderId="0"/>
    <xf numFmtId="0" fontId="3" fillId="0" borderId="0"/>
    <xf numFmtId="0" fontId="21" fillId="0" borderId="0"/>
    <xf numFmtId="0" fontId="22" fillId="0" borderId="0"/>
    <xf numFmtId="0" fontId="35" fillId="0" borderId="0"/>
    <xf numFmtId="0" fontId="35" fillId="0" borderId="0"/>
  </cellStyleXfs>
  <cellXfs count="496">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3" fillId="0" borderId="3" xfId="0" applyFont="1" applyFill="1" applyBorder="1" applyAlignment="1"/>
    <xf numFmtId="0" fontId="4" fillId="0" borderId="3" xfId="0" applyFont="1" applyFill="1" applyBorder="1"/>
    <xf numFmtId="0" fontId="4" fillId="0" borderId="5" xfId="0" applyFont="1" applyFill="1" applyBorder="1"/>
    <xf numFmtId="0" fontId="5" fillId="0" borderId="5" xfId="0" applyFont="1" applyFill="1" applyBorder="1" applyAlignment="1">
      <alignment horizontal="center"/>
    </xf>
    <xf numFmtId="0" fontId="5" fillId="0" borderId="3" xfId="0" applyFont="1" applyFill="1" applyBorder="1" applyAlignment="1">
      <alignment horizontal="center"/>
    </xf>
    <xf numFmtId="0" fontId="5" fillId="0" borderId="0" xfId="0" applyFont="1"/>
    <xf numFmtId="0" fontId="2" fillId="3" borderId="3" xfId="0" applyFont="1" applyFill="1" applyBorder="1"/>
    <xf numFmtId="0" fontId="2" fillId="3" borderId="5" xfId="0" applyFont="1" applyFill="1" applyBorder="1" applyAlignment="1">
      <alignment horizontal="center"/>
    </xf>
    <xf numFmtId="0" fontId="2" fillId="3" borderId="3" xfId="0" applyFont="1" applyFill="1" applyBorder="1" applyAlignment="1">
      <alignment horizontal="center"/>
    </xf>
    <xf numFmtId="4" fontId="0" fillId="0" borderId="4" xfId="0" applyNumberFormat="1" applyFill="1" applyBorder="1" applyAlignment="1">
      <alignment horizontal="right"/>
    </xf>
    <xf numFmtId="0" fontId="5" fillId="0" borderId="2" xfId="0" applyFont="1" applyFill="1" applyBorder="1"/>
    <xf numFmtId="0" fontId="5" fillId="0" borderId="5" xfId="0" applyFont="1" applyFill="1" applyBorder="1"/>
    <xf numFmtId="0" fontId="5" fillId="0" borderId="3" xfId="0" applyFont="1" applyFill="1" applyBorder="1"/>
    <xf numFmtId="0" fontId="3" fillId="0" borderId="2" xfId="0" applyFont="1" applyFill="1" applyBorder="1" applyAlignment="1"/>
    <xf numFmtId="0" fontId="5" fillId="0" borderId="2" xfId="0" applyFont="1" applyFill="1" applyBorder="1" applyAlignment="1">
      <alignment horizontal="center"/>
    </xf>
    <xf numFmtId="0" fontId="5" fillId="0" borderId="5" xfId="0" applyFont="1" applyFill="1" applyBorder="1" applyAlignment="1">
      <alignment wrapText="1"/>
    </xf>
    <xf numFmtId="0" fontId="8" fillId="0" borderId="2" xfId="0" applyFont="1" applyFill="1" applyBorder="1" applyAlignment="1"/>
    <xf numFmtId="0" fontId="5" fillId="0" borderId="2" xfId="0" applyFont="1" applyFill="1" applyBorder="1" applyAlignment="1">
      <alignment wrapText="1"/>
    </xf>
    <xf numFmtId="4" fontId="9" fillId="0" borderId="4" xfId="0" applyNumberFormat="1" applyFont="1" applyFill="1" applyBorder="1" applyAlignment="1">
      <alignment horizontal="right"/>
    </xf>
    <xf numFmtId="0" fontId="9" fillId="4" borderId="5" xfId="0" applyFont="1" applyFill="1" applyBorder="1" applyAlignment="1">
      <alignment horizontal="center"/>
    </xf>
    <xf numFmtId="4" fontId="9" fillId="4" borderId="4" xfId="0" applyNumberFormat="1" applyFont="1" applyFill="1" applyBorder="1" applyAlignment="1">
      <alignment horizontal="right"/>
    </xf>
    <xf numFmtId="0" fontId="9" fillId="4" borderId="3" xfId="0" applyFont="1" applyFill="1" applyBorder="1" applyAlignment="1">
      <alignment horizontal="center"/>
    </xf>
    <xf numFmtId="0" fontId="8" fillId="0" borderId="2" xfId="0" applyFont="1" applyFill="1" applyBorder="1"/>
    <xf numFmtId="0" fontId="3" fillId="0" borderId="5" xfId="0" applyFont="1" applyFill="1" applyBorder="1" applyAlignment="1"/>
    <xf numFmtId="0" fontId="9" fillId="4" borderId="3" xfId="0" applyFont="1" applyFill="1" applyBorder="1"/>
    <xf numFmtId="0" fontId="8" fillId="0" borderId="5" xfId="0" applyFont="1" applyFill="1" applyBorder="1" applyAlignment="1"/>
    <xf numFmtId="0" fontId="6" fillId="3" borderId="5" xfId="0" applyFont="1" applyFill="1" applyBorder="1" applyAlignment="1"/>
    <xf numFmtId="0" fontId="4" fillId="0" borderId="5" xfId="0" applyFont="1" applyFill="1" applyBorder="1" applyAlignment="1">
      <alignment horizontal="left"/>
    </xf>
    <xf numFmtId="0" fontId="10" fillId="0" borderId="2" xfId="0" applyFont="1" applyFill="1" applyBorder="1" applyAlignment="1">
      <alignment horizontal="left"/>
    </xf>
    <xf numFmtId="4" fontId="5" fillId="0" borderId="3" xfId="0" applyNumberFormat="1" applyFont="1" applyFill="1" applyBorder="1" applyAlignment="1">
      <alignment horizontal="right"/>
    </xf>
    <xf numFmtId="0" fontId="5" fillId="0" borderId="3" xfId="0" applyFont="1" applyFill="1" applyBorder="1" applyAlignment="1">
      <alignment wrapText="1"/>
    </xf>
    <xf numFmtId="0" fontId="2" fillId="0" borderId="5" xfId="0" applyFont="1" applyFill="1" applyBorder="1" applyAlignment="1">
      <alignment wrapText="1"/>
    </xf>
    <xf numFmtId="0" fontId="3" fillId="0" borderId="3" xfId="0" applyFont="1" applyFill="1" applyBorder="1" applyAlignment="1">
      <alignment horizontal="left"/>
    </xf>
    <xf numFmtId="0" fontId="8" fillId="0" borderId="2" xfId="0" applyFont="1" applyFill="1" applyBorder="1" applyAlignment="1">
      <alignment horizontal="left"/>
    </xf>
    <xf numFmtId="0" fontId="0" fillId="0" borderId="0" xfId="0" applyFill="1"/>
    <xf numFmtId="0" fontId="2" fillId="0" borderId="3" xfId="0" applyFont="1" applyFill="1" applyBorder="1"/>
    <xf numFmtId="0" fontId="3" fillId="0" borderId="3" xfId="0" applyFont="1" applyFill="1" applyBorder="1" applyAlignment="1">
      <alignment horizontal="center"/>
    </xf>
    <xf numFmtId="4" fontId="5" fillId="0" borderId="4" xfId="0" applyNumberFormat="1" applyFont="1" applyFill="1" applyBorder="1" applyAlignment="1">
      <alignment horizontal="right"/>
    </xf>
    <xf numFmtId="4" fontId="5" fillId="0" borderId="0" xfId="0" applyNumberFormat="1" applyFont="1" applyFill="1" applyBorder="1" applyAlignment="1">
      <alignment horizontal="right"/>
    </xf>
    <xf numFmtId="4" fontId="3" fillId="0" borderId="0" xfId="0" applyNumberFormat="1" applyFont="1" applyFill="1" applyBorder="1" applyAlignment="1">
      <alignment horizontal="right"/>
    </xf>
    <xf numFmtId="0" fontId="0" fillId="0" borderId="0" xfId="0" applyFill="1" applyBorder="1"/>
    <xf numFmtId="0" fontId="3" fillId="0" borderId="0" xfId="0" applyFont="1"/>
    <xf numFmtId="0" fontId="9" fillId="0" borderId="0" xfId="0" applyFont="1" applyFill="1" applyBorder="1" applyAlignment="1"/>
    <xf numFmtId="4" fontId="3" fillId="0" borderId="4" xfId="0" applyNumberFormat="1" applyFont="1" applyFill="1" applyBorder="1" applyAlignment="1">
      <alignment horizontal="right"/>
    </xf>
    <xf numFmtId="0" fontId="3" fillId="0" borderId="3" xfId="0" applyFont="1" applyFill="1" applyBorder="1"/>
    <xf numFmtId="0" fontId="4" fillId="0" borderId="5" xfId="0" applyFont="1" applyFill="1" applyBorder="1" applyAlignment="1"/>
    <xf numFmtId="4" fontId="3" fillId="0" borderId="0" xfId="0" applyNumberFormat="1" applyFont="1" applyBorder="1" applyAlignment="1">
      <alignment horizontal="right"/>
    </xf>
    <xf numFmtId="0" fontId="9" fillId="2" borderId="6" xfId="0" applyFont="1" applyFill="1" applyBorder="1" applyAlignment="1"/>
    <xf numFmtId="0" fontId="9" fillId="2" borderId="8" xfId="0" applyFont="1" applyFill="1" applyBorder="1" applyAlignment="1"/>
    <xf numFmtId="0" fontId="9" fillId="2" borderId="4" xfId="0" applyFont="1" applyFill="1" applyBorder="1" applyAlignment="1"/>
    <xf numFmtId="0" fontId="9" fillId="0" borderId="11" xfId="0" applyFont="1" applyFill="1" applyBorder="1" applyAlignment="1"/>
    <xf numFmtId="0" fontId="5" fillId="0" borderId="5" xfId="0" applyFont="1" applyFill="1" applyBorder="1" applyAlignment="1"/>
    <xf numFmtId="0" fontId="0" fillId="5" borderId="0" xfId="0" applyFill="1"/>
    <xf numFmtId="0" fontId="2" fillId="3" borderId="6" xfId="0" applyFont="1" applyFill="1" applyBorder="1" applyAlignment="1"/>
    <xf numFmtId="0" fontId="2" fillId="3" borderId="7" xfId="0" applyFont="1" applyFill="1" applyBorder="1" applyAlignment="1"/>
    <xf numFmtId="0" fontId="2" fillId="3" borderId="4" xfId="0" applyFont="1" applyFill="1" applyBorder="1" applyAlignment="1"/>
    <xf numFmtId="0" fontId="7" fillId="0" borderId="5" xfId="0" applyFont="1" applyFill="1" applyBorder="1" applyAlignment="1"/>
    <xf numFmtId="0" fontId="11" fillId="0" borderId="0" xfId="0" applyFont="1" applyFill="1"/>
    <xf numFmtId="0" fontId="7" fillId="4" borderId="5" xfId="0" applyFont="1" applyFill="1" applyBorder="1" applyAlignment="1">
      <alignment horizontal="left"/>
    </xf>
    <xf numFmtId="0" fontId="3" fillId="0" borderId="0" xfId="0" applyFont="1" applyFill="1"/>
    <xf numFmtId="4" fontId="9" fillId="3" borderId="4" xfId="0" applyNumberFormat="1" applyFont="1" applyFill="1" applyBorder="1" applyAlignment="1">
      <alignment horizontal="right"/>
    </xf>
    <xf numFmtId="0" fontId="5" fillId="0" borderId="3" xfId="0" applyFont="1" applyFill="1" applyBorder="1" applyAlignment="1"/>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3" fillId="0" borderId="5" xfId="0" applyFont="1" applyFill="1" applyBorder="1" applyAlignment="1">
      <alignment horizontal="center"/>
    </xf>
    <xf numFmtId="0" fontId="3" fillId="0" borderId="2" xfId="0" applyFont="1" applyFill="1" applyBorder="1" applyAlignment="1">
      <alignment horizontal="center"/>
    </xf>
    <xf numFmtId="0" fontId="2" fillId="0" borderId="2" xfId="0" applyFont="1" applyFill="1" applyBorder="1" applyAlignment="1">
      <alignment wrapText="1"/>
    </xf>
    <xf numFmtId="0" fontId="9" fillId="0" borderId="2" xfId="0" applyFont="1" applyFill="1" applyBorder="1" applyAlignment="1">
      <alignment wrapText="1"/>
    </xf>
    <xf numFmtId="0" fontId="13" fillId="0" borderId="2" xfId="0" applyFont="1" applyFill="1" applyBorder="1" applyAlignment="1"/>
    <xf numFmtId="0" fontId="12" fillId="0" borderId="5" xfId="0" applyFont="1" applyFill="1" applyBorder="1" applyAlignment="1">
      <alignment wrapText="1"/>
    </xf>
    <xf numFmtId="0" fontId="9" fillId="0" borderId="2" xfId="0" applyFont="1" applyFill="1" applyBorder="1" applyAlignment="1"/>
    <xf numFmtId="0" fontId="9" fillId="0" borderId="2" xfId="0" applyFont="1" applyFill="1" applyBorder="1"/>
    <xf numFmtId="0" fontId="9" fillId="4" borderId="5" xfId="0" applyFont="1" applyFill="1" applyBorder="1" applyAlignment="1"/>
    <xf numFmtId="0" fontId="9" fillId="4" borderId="0" xfId="0" applyFont="1" applyFill="1"/>
    <xf numFmtId="4" fontId="0" fillId="4" borderId="4" xfId="0" applyNumberFormat="1" applyFill="1" applyBorder="1" applyAlignment="1">
      <alignment horizontal="right"/>
    </xf>
    <xf numFmtId="0" fontId="0" fillId="4" borderId="0" xfId="0" applyFill="1"/>
    <xf numFmtId="0" fontId="0" fillId="4" borderId="3" xfId="0" applyFill="1" applyBorder="1"/>
    <xf numFmtId="0" fontId="5" fillId="4" borderId="3" xfId="0" applyFont="1" applyFill="1" applyBorder="1" applyAlignment="1">
      <alignment horizontal="center"/>
    </xf>
    <xf numFmtId="0" fontId="2" fillId="6" borderId="6" xfId="0" applyFont="1" applyFill="1" applyBorder="1" applyAlignment="1"/>
    <xf numFmtId="0" fontId="2" fillId="6" borderId="7" xfId="0" applyFont="1" applyFill="1" applyBorder="1" applyAlignment="1"/>
    <xf numFmtId="4" fontId="0" fillId="0" borderId="0" xfId="0" applyNumberFormat="1" applyFill="1" applyBorder="1" applyAlignment="1">
      <alignment horizontal="right"/>
    </xf>
    <xf numFmtId="4" fontId="9" fillId="4" borderId="0" xfId="0" applyNumberFormat="1" applyFont="1" applyFill="1" applyBorder="1" applyAlignment="1">
      <alignment horizontal="right"/>
    </xf>
    <xf numFmtId="0" fontId="9" fillId="4" borderId="0" xfId="0" applyFont="1" applyFill="1" applyBorder="1"/>
    <xf numFmtId="0" fontId="2" fillId="0" borderId="0" xfId="0" applyFont="1" applyFill="1" applyBorder="1" applyAlignment="1"/>
    <xf numFmtId="0" fontId="4" fillId="0" borderId="2" xfId="0" applyFont="1" applyFill="1" applyBorder="1" applyAlignment="1">
      <alignment horizontal="left"/>
    </xf>
    <xf numFmtId="0" fontId="9" fillId="0" borderId="5" xfId="0" applyFont="1" applyFill="1" applyBorder="1" applyAlignment="1">
      <alignment horizontal="center"/>
    </xf>
    <xf numFmtId="0" fontId="9" fillId="0" borderId="0" xfId="0" applyFont="1"/>
    <xf numFmtId="0" fontId="9" fillId="4" borderId="3" xfId="0" applyFont="1" applyFill="1" applyBorder="1" applyAlignment="1"/>
    <xf numFmtId="0" fontId="9" fillId="0" borderId="5" xfId="0" applyFont="1" applyFill="1" applyBorder="1"/>
    <xf numFmtId="0" fontId="9" fillId="0" borderId="3" xfId="0" applyFont="1" applyFill="1" applyBorder="1"/>
    <xf numFmtId="0" fontId="9" fillId="0" borderId="3" xfId="0" applyFont="1" applyFill="1" applyBorder="1" applyAlignment="1">
      <alignment horizontal="center"/>
    </xf>
    <xf numFmtId="0" fontId="9" fillId="0" borderId="5" xfId="0" applyFont="1" applyFill="1" applyBorder="1" applyAlignment="1"/>
    <xf numFmtId="0" fontId="0" fillId="4" borderId="5" xfId="0" applyFill="1" applyBorder="1" applyAlignment="1">
      <alignment horizontal="center"/>
    </xf>
    <xf numFmtId="0" fontId="0" fillId="4" borderId="3" xfId="0" applyFill="1" applyBorder="1" applyAlignment="1">
      <alignment horizontal="center"/>
    </xf>
    <xf numFmtId="0" fontId="3" fillId="4" borderId="4" xfId="0" applyFont="1" applyFill="1" applyBorder="1" applyAlignment="1">
      <alignment horizontal="center"/>
    </xf>
    <xf numFmtId="0" fontId="5" fillId="4" borderId="3" xfId="0" applyFont="1" applyFill="1" applyBorder="1"/>
    <xf numFmtId="0" fontId="8" fillId="4" borderId="2" xfId="0" applyFont="1" applyFill="1" applyBorder="1"/>
    <xf numFmtId="0" fontId="0" fillId="4" borderId="2" xfId="0" applyFill="1" applyBorder="1" applyAlignment="1">
      <alignment horizontal="center"/>
    </xf>
    <xf numFmtId="0" fontId="4" fillId="4" borderId="5" xfId="0" applyFont="1" applyFill="1" applyBorder="1"/>
    <xf numFmtId="0" fontId="4" fillId="4" borderId="3" xfId="0" applyFont="1" applyFill="1" applyBorder="1"/>
    <xf numFmtId="0" fontId="9" fillId="4" borderId="2" xfId="0" applyFont="1" applyFill="1" applyBorder="1" applyAlignment="1"/>
    <xf numFmtId="0" fontId="9" fillId="4" borderId="2" xfId="0" applyFont="1" applyFill="1" applyBorder="1" applyAlignment="1">
      <alignment horizontal="center"/>
    </xf>
    <xf numFmtId="0" fontId="0" fillId="4" borderId="2" xfId="0" applyFill="1" applyBorder="1"/>
    <xf numFmtId="4" fontId="5" fillId="4" borderId="0" xfId="0" applyNumberFormat="1" applyFont="1" applyFill="1" applyBorder="1" applyAlignment="1">
      <alignment horizontal="right"/>
    </xf>
    <xf numFmtId="0" fontId="3" fillId="4" borderId="3" xfId="0" applyFont="1" applyFill="1" applyBorder="1" applyAlignment="1">
      <alignment horizontal="center"/>
    </xf>
    <xf numFmtId="0" fontId="9" fillId="0" borderId="2" xfId="0" applyFont="1" applyFill="1" applyBorder="1" applyAlignment="1">
      <alignment horizontal="center"/>
    </xf>
    <xf numFmtId="0" fontId="8" fillId="0" borderId="5" xfId="0" applyFont="1" applyFill="1" applyBorder="1"/>
    <xf numFmtId="0" fontId="9" fillId="4" borderId="5" xfId="0" applyFont="1" applyFill="1" applyBorder="1"/>
    <xf numFmtId="4" fontId="3" fillId="4" borderId="4" xfId="0" applyNumberFormat="1" applyFont="1" applyFill="1" applyBorder="1" applyAlignment="1">
      <alignment horizontal="right"/>
    </xf>
    <xf numFmtId="0" fontId="9" fillId="6" borderId="7" xfId="0" applyFont="1" applyFill="1" applyBorder="1" applyAlignment="1"/>
    <xf numFmtId="4" fontId="3" fillId="4" borderId="0" xfId="0" applyNumberFormat="1" applyFont="1" applyFill="1" applyBorder="1" applyAlignment="1">
      <alignment horizontal="right"/>
    </xf>
    <xf numFmtId="0" fontId="9" fillId="6" borderId="4" xfId="0" applyFont="1" applyFill="1" applyBorder="1" applyAlignment="1"/>
    <xf numFmtId="0" fontId="14" fillId="4" borderId="0" xfId="0" applyFont="1" applyFill="1"/>
    <xf numFmtId="0" fontId="14" fillId="4" borderId="0" xfId="0" applyFont="1" applyFill="1" applyBorder="1" applyAlignment="1"/>
    <xf numFmtId="0" fontId="2" fillId="6" borderId="4" xfId="0" applyFont="1" applyFill="1" applyBorder="1" applyAlignment="1"/>
    <xf numFmtId="4" fontId="5" fillId="4" borderId="4" xfId="0" applyNumberFormat="1" applyFont="1" applyFill="1" applyBorder="1" applyAlignment="1">
      <alignment horizontal="right"/>
    </xf>
    <xf numFmtId="0" fontId="9" fillId="2" borderId="10" xfId="0" applyFont="1" applyFill="1" applyBorder="1" applyAlignment="1"/>
    <xf numFmtId="0" fontId="9" fillId="0" borderId="5" xfId="0" applyFont="1" applyFill="1" applyBorder="1" applyAlignment="1">
      <alignment wrapText="1"/>
    </xf>
    <xf numFmtId="0" fontId="5" fillId="4" borderId="0" xfId="0" applyFont="1" applyFill="1"/>
    <xf numFmtId="0" fontId="5" fillId="4" borderId="2" xfId="0" applyFont="1" applyFill="1" applyBorder="1" applyAlignment="1">
      <alignment horizontal="center"/>
    </xf>
    <xf numFmtId="0" fontId="8" fillId="0" borderId="3" xfId="0" applyFont="1" applyFill="1" applyBorder="1"/>
    <xf numFmtId="2" fontId="0" fillId="0" borderId="0" xfId="0" applyNumberFormat="1" applyBorder="1"/>
    <xf numFmtId="0" fontId="3" fillId="4" borderId="0" xfId="0" applyFont="1" applyFill="1"/>
    <xf numFmtId="0" fontId="3" fillId="4" borderId="2" xfId="0" applyFont="1" applyFill="1" applyBorder="1" applyAlignment="1">
      <alignment horizontal="center"/>
    </xf>
    <xf numFmtId="0" fontId="4" fillId="4" borderId="2" xfId="0" applyFont="1" applyFill="1" applyBorder="1"/>
    <xf numFmtId="0" fontId="0" fillId="0" borderId="0" xfId="0" applyAlignment="1">
      <alignment horizontal="center" vertical="center"/>
    </xf>
    <xf numFmtId="4" fontId="11" fillId="0" borderId="4" xfId="0" applyNumberFormat="1" applyFont="1" applyFill="1" applyBorder="1" applyAlignment="1">
      <alignment horizontal="right"/>
    </xf>
    <xf numFmtId="0" fontId="2" fillId="4" borderId="6" xfId="0" applyFont="1" applyFill="1" applyBorder="1" applyAlignment="1">
      <alignment horizontal="left"/>
    </xf>
    <xf numFmtId="0" fontId="2" fillId="4" borderId="7" xfId="0" applyFont="1" applyFill="1" applyBorder="1" applyAlignment="1">
      <alignment horizontal="left"/>
    </xf>
    <xf numFmtId="0" fontId="2" fillId="4" borderId="0" xfId="0" applyFont="1" applyFill="1" applyBorder="1" applyAlignment="1">
      <alignment horizontal="left"/>
    </xf>
    <xf numFmtId="0" fontId="2" fillId="4" borderId="11" xfId="0" applyFont="1" applyFill="1" applyBorder="1" applyAlignment="1">
      <alignment horizontal="left"/>
    </xf>
    <xf numFmtId="0" fontId="3" fillId="4" borderId="5" xfId="0" applyFont="1" applyFill="1" applyBorder="1" applyAlignment="1">
      <alignment horizontal="center"/>
    </xf>
    <xf numFmtId="0" fontId="2" fillId="0" borderId="5" xfId="0" applyFont="1" applyFill="1" applyBorder="1" applyAlignment="1">
      <alignment horizontal="center"/>
    </xf>
    <xf numFmtId="4" fontId="2" fillId="0" borderId="4" xfId="0" applyNumberFormat="1" applyFont="1" applyFill="1" applyBorder="1" applyAlignment="1">
      <alignment horizontal="right"/>
    </xf>
    <xf numFmtId="0" fontId="2" fillId="0" borderId="0" xfId="0" applyFont="1"/>
    <xf numFmtId="0" fontId="2" fillId="0" borderId="3" xfId="0" applyFont="1" applyFill="1" applyBorder="1" applyAlignment="1">
      <alignment horizontal="center"/>
    </xf>
    <xf numFmtId="0" fontId="10" fillId="0" borderId="5" xfId="0" applyFont="1" applyFill="1" applyBorder="1"/>
    <xf numFmtId="0" fontId="2" fillId="0" borderId="2" xfId="0" applyFont="1" applyFill="1" applyBorder="1"/>
    <xf numFmtId="0" fontId="11" fillId="0" borderId="0" xfId="0" applyFont="1"/>
    <xf numFmtId="0" fontId="11" fillId="0" borderId="3" xfId="0" applyFont="1" applyFill="1" applyBorder="1"/>
    <xf numFmtId="0" fontId="15" fillId="0" borderId="5" xfId="0" applyFont="1" applyFill="1" applyBorder="1" applyAlignment="1">
      <alignment wrapText="1"/>
    </xf>
    <xf numFmtId="0" fontId="2" fillId="4" borderId="8" xfId="0" applyFont="1" applyFill="1" applyBorder="1" applyAlignment="1">
      <alignment horizontal="left"/>
    </xf>
    <xf numFmtId="0" fontId="0" fillId="0" borderId="0" xfId="0" applyAlignment="1">
      <alignment horizontal="left"/>
    </xf>
    <xf numFmtId="4" fontId="3" fillId="0" borderId="5" xfId="0" applyNumberFormat="1" applyFont="1" applyFill="1" applyBorder="1" applyAlignment="1">
      <alignment horizontal="right"/>
    </xf>
    <xf numFmtId="0" fontId="13" fillId="0" borderId="2" xfId="0" applyFont="1" applyFill="1" applyBorder="1"/>
    <xf numFmtId="0" fontId="13" fillId="0" borderId="3" xfId="0" applyFont="1" applyFill="1" applyBorder="1"/>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8" xfId="0" applyFont="1" applyFill="1" applyBorder="1" applyAlignment="1">
      <alignment horizontal="left"/>
    </xf>
    <xf numFmtId="0" fontId="2" fillId="7" borderId="3" xfId="0" applyFont="1" applyFill="1" applyBorder="1" applyAlignment="1">
      <alignment horizontal="left" wrapText="1"/>
    </xf>
    <xf numFmtId="0" fontId="2" fillId="7" borderId="4" xfId="0" applyFont="1" applyFill="1" applyBorder="1" applyAlignment="1">
      <alignment horizontal="left" wrapText="1"/>
    </xf>
    <xf numFmtId="0" fontId="2" fillId="7" borderId="0" xfId="0" applyFont="1" applyFill="1" applyBorder="1" applyAlignment="1">
      <alignment horizontal="left" wrapText="1"/>
    </xf>
    <xf numFmtId="0" fontId="2" fillId="4" borderId="0" xfId="0" applyFont="1" applyFill="1" applyBorder="1" applyAlignment="1">
      <alignment horizontal="left" wrapText="1"/>
    </xf>
    <xf numFmtId="0" fontId="2" fillId="0" borderId="0" xfId="0" applyFont="1" applyFill="1" applyBorder="1" applyAlignment="1">
      <alignment horizontal="left"/>
    </xf>
    <xf numFmtId="0" fontId="13" fillId="0" borderId="3" xfId="0" applyFont="1" applyFill="1" applyBorder="1" applyAlignment="1">
      <alignment wrapText="1"/>
    </xf>
    <xf numFmtId="0" fontId="13" fillId="0" borderId="5" xfId="0" applyFont="1" applyFill="1" applyBorder="1" applyAlignment="1">
      <alignment wrapText="1"/>
    </xf>
    <xf numFmtId="0" fontId="2" fillId="0" borderId="5" xfId="0" applyFont="1" applyFill="1" applyBorder="1" applyAlignment="1">
      <alignment horizontal="left" wrapText="1"/>
    </xf>
    <xf numFmtId="0" fontId="4" fillId="8" borderId="5" xfId="0" applyFont="1" applyFill="1" applyBorder="1" applyAlignment="1">
      <alignment wrapText="1"/>
    </xf>
    <xf numFmtId="4" fontId="2" fillId="0" borderId="4" xfId="0" applyNumberFormat="1" applyFont="1" applyFill="1" applyBorder="1" applyAlignment="1">
      <alignment horizontal="right" wrapText="1"/>
    </xf>
    <xf numFmtId="0" fontId="0" fillId="0" borderId="7" xfId="0" applyBorder="1" applyAlignment="1"/>
    <xf numFmtId="0" fontId="0" fillId="0" borderId="8" xfId="0" applyBorder="1" applyAlignment="1"/>
    <xf numFmtId="0" fontId="2" fillId="0" borderId="2" xfId="0" applyFont="1" applyFill="1" applyBorder="1" applyAlignment="1">
      <alignment horizontal="left"/>
    </xf>
    <xf numFmtId="0" fontId="3" fillId="0" borderId="2" xfId="0" applyFont="1" applyFill="1" applyBorder="1" applyAlignment="1">
      <alignment horizontal="center" vertical="center"/>
    </xf>
    <xf numFmtId="0" fontId="2" fillId="2" borderId="0" xfId="0" applyFont="1" applyFill="1" applyBorder="1" applyAlignment="1">
      <alignment horizontal="left"/>
    </xf>
    <xf numFmtId="0" fontId="2" fillId="7" borderId="6" xfId="0" applyFont="1" applyFill="1" applyBorder="1" applyAlignment="1">
      <alignment horizontal="left" wrapText="1"/>
    </xf>
    <xf numFmtId="0" fontId="2" fillId="7" borderId="7" xfId="0" applyFont="1" applyFill="1" applyBorder="1" applyAlignment="1">
      <alignment horizontal="left" wrapText="1"/>
    </xf>
    <xf numFmtId="0" fontId="0" fillId="0" borderId="10" xfId="0" applyBorder="1" applyAlignment="1"/>
    <xf numFmtId="0" fontId="5" fillId="8" borderId="5" xfId="0" applyFont="1" applyFill="1" applyBorder="1" applyAlignment="1">
      <alignment vertical="top"/>
    </xf>
    <xf numFmtId="0" fontId="5" fillId="8" borderId="3" xfId="0" applyFont="1" applyFill="1" applyBorder="1"/>
    <xf numFmtId="0" fontId="8" fillId="8" borderId="5" xfId="0" applyFont="1" applyFill="1" applyBorder="1"/>
    <xf numFmtId="0" fontId="0" fillId="8" borderId="3" xfId="0" applyFill="1" applyBorder="1"/>
    <xf numFmtId="0" fontId="3" fillId="0" borderId="5" xfId="0" applyFont="1" applyFill="1" applyBorder="1"/>
    <xf numFmtId="0" fontId="3" fillId="0" borderId="5" xfId="0" applyFont="1" applyFill="1" applyBorder="1" applyAlignment="1">
      <alignment horizontal="center" wrapText="1"/>
    </xf>
    <xf numFmtId="0" fontId="9" fillId="8" borderId="5" xfId="0" applyFont="1" applyFill="1" applyBorder="1" applyAlignment="1">
      <alignment wrapText="1"/>
    </xf>
    <xf numFmtId="4" fontId="9" fillId="0" borderId="5" xfId="0" applyNumberFormat="1" applyFont="1" applyFill="1" applyBorder="1" applyAlignment="1">
      <alignment horizontal="right"/>
    </xf>
    <xf numFmtId="0" fontId="2" fillId="7" borderId="8" xfId="0" applyFont="1" applyFill="1" applyBorder="1" applyAlignment="1">
      <alignment horizontal="left" wrapText="1"/>
    </xf>
    <xf numFmtId="0" fontId="2" fillId="3" borderId="8" xfId="0" applyFont="1" applyFill="1" applyBorder="1" applyAlignment="1"/>
    <xf numFmtId="0" fontId="2" fillId="0" borderId="5" xfId="0" applyFont="1" applyFill="1" applyBorder="1" applyAlignment="1">
      <alignment horizontal="left"/>
    </xf>
    <xf numFmtId="0" fontId="2" fillId="0" borderId="5" xfId="0" applyFont="1" applyFill="1" applyBorder="1"/>
    <xf numFmtId="0" fontId="11" fillId="0" borderId="3" xfId="0" applyFont="1" applyFill="1" applyBorder="1" applyAlignment="1">
      <alignment horizontal="center"/>
    </xf>
    <xf numFmtId="0" fontId="3" fillId="0" borderId="3" xfId="0" applyFont="1" applyBorder="1" applyAlignment="1">
      <alignment horizontal="center"/>
    </xf>
    <xf numFmtId="0" fontId="3" fillId="0" borderId="4" xfId="0" applyFont="1" applyFill="1" applyBorder="1" applyAlignment="1">
      <alignment horizontal="center"/>
    </xf>
    <xf numFmtId="4" fontId="0" fillId="0" borderId="0" xfId="0" applyNumberFormat="1" applyFill="1"/>
    <xf numFmtId="4" fontId="0" fillId="0" borderId="0" xfId="0" applyNumberFormat="1"/>
    <xf numFmtId="0" fontId="3" fillId="4" borderId="0" xfId="0" applyFont="1" applyFill="1" applyBorder="1" applyAlignment="1"/>
    <xf numFmtId="0" fontId="5" fillId="4" borderId="5" xfId="0" applyFont="1" applyFill="1" applyBorder="1"/>
    <xf numFmtId="0" fontId="5" fillId="4" borderId="5" xfId="0" applyFont="1" applyFill="1" applyBorder="1" applyAlignment="1">
      <alignment horizontal="center"/>
    </xf>
    <xf numFmtId="0" fontId="3" fillId="0" borderId="0" xfId="0" applyFont="1" applyFill="1" applyBorder="1"/>
    <xf numFmtId="0" fontId="4" fillId="0" borderId="3" xfId="0" applyFont="1" applyFill="1" applyBorder="1" applyAlignment="1">
      <alignment wrapText="1"/>
    </xf>
    <xf numFmtId="0" fontId="2" fillId="4" borderId="5" xfId="0" applyFont="1" applyFill="1" applyBorder="1" applyAlignment="1">
      <alignment horizontal="left"/>
    </xf>
    <xf numFmtId="0" fontId="3" fillId="0" borderId="2" xfId="0" applyFont="1" applyBorder="1" applyAlignment="1">
      <alignment horizontal="center"/>
    </xf>
    <xf numFmtId="0" fontId="2" fillId="4" borderId="4" xfId="0" applyFont="1" applyFill="1" applyBorder="1" applyAlignment="1">
      <alignment horizontal="left"/>
    </xf>
    <xf numFmtId="0" fontId="11" fillId="0" borderId="2" xfId="0" applyFont="1" applyFill="1" applyBorder="1" applyAlignment="1">
      <alignment horizontal="center"/>
    </xf>
    <xf numFmtId="0" fontId="0" fillId="0" borderId="5" xfId="0" applyFill="1" applyBorder="1"/>
    <xf numFmtId="0" fontId="10" fillId="0" borderId="2" xfId="0" applyFont="1" applyFill="1" applyBorder="1" applyAlignment="1"/>
    <xf numFmtId="0" fontId="2" fillId="6" borderId="9" xfId="0" applyFont="1" applyFill="1" applyBorder="1" applyAlignment="1"/>
    <xf numFmtId="0" fontId="5" fillId="4" borderId="2" xfId="0" applyFont="1" applyFill="1" applyBorder="1"/>
    <xf numFmtId="0" fontId="0" fillId="4" borderId="12" xfId="0" applyFill="1" applyBorder="1" applyAlignment="1">
      <alignment horizontal="center"/>
    </xf>
    <xf numFmtId="0" fontId="0" fillId="4" borderId="9" xfId="0" applyFill="1" applyBorder="1" applyAlignment="1">
      <alignment horizontal="center"/>
    </xf>
    <xf numFmtId="0" fontId="0" fillId="4" borderId="10" xfId="0" applyFill="1" applyBorder="1" applyAlignment="1">
      <alignment horizontal="center"/>
    </xf>
    <xf numFmtId="0" fontId="4" fillId="4" borderId="2" xfId="0" applyFont="1" applyFill="1" applyBorder="1" applyAlignment="1">
      <alignment horizontal="left"/>
    </xf>
    <xf numFmtId="4" fontId="0" fillId="4" borderId="0" xfId="0" applyNumberFormat="1" applyFill="1" applyBorder="1" applyAlignment="1">
      <alignment horizontal="right"/>
    </xf>
    <xf numFmtId="0" fontId="2" fillId="4" borderId="10" xfId="0" applyFont="1" applyFill="1" applyBorder="1" applyAlignment="1">
      <alignment horizontal="left"/>
    </xf>
    <xf numFmtId="0" fontId="3" fillId="0" borderId="5" xfId="0" applyFont="1" applyFill="1" applyBorder="1" applyAlignment="1">
      <alignment wrapText="1"/>
    </xf>
    <xf numFmtId="0" fontId="16" fillId="0" borderId="5" xfId="0" applyFont="1" applyBorder="1" applyAlignment="1">
      <alignment horizontal="left" vertical="center" wrapText="1"/>
    </xf>
    <xf numFmtId="0" fontId="17" fillId="4" borderId="5" xfId="1" applyFont="1" applyFill="1" applyBorder="1" applyAlignment="1">
      <alignment wrapText="1"/>
    </xf>
    <xf numFmtId="0" fontId="3" fillId="4" borderId="3" xfId="0" applyFont="1" applyFill="1" applyBorder="1" applyAlignment="1"/>
    <xf numFmtId="0" fontId="9" fillId="4" borderId="2" xfId="0" applyFont="1" applyFill="1" applyBorder="1"/>
    <xf numFmtId="0" fontId="18" fillId="0" borderId="5" xfId="0" applyFont="1" applyFill="1" applyBorder="1"/>
    <xf numFmtId="0" fontId="2" fillId="0" borderId="0" xfId="0" applyFont="1" applyFill="1"/>
    <xf numFmtId="0" fontId="3" fillId="0" borderId="2" xfId="0" applyFont="1" applyFill="1" applyBorder="1"/>
    <xf numFmtId="0" fontId="17" fillId="4" borderId="5" xfId="1" applyFont="1" applyFill="1" applyBorder="1" applyAlignment="1">
      <alignment horizontal="left"/>
    </xf>
    <xf numFmtId="0" fontId="19" fillId="6" borderId="6" xfId="2" applyFont="1" applyFill="1" applyBorder="1"/>
    <xf numFmtId="0" fontId="19" fillId="4" borderId="5" xfId="2" applyFont="1" applyFill="1" applyBorder="1"/>
    <xf numFmtId="0" fontId="19" fillId="4" borderId="3" xfId="2" applyFont="1" applyFill="1" applyBorder="1"/>
    <xf numFmtId="0" fontId="17" fillId="4" borderId="3" xfId="1" applyFont="1" applyFill="1" applyBorder="1" applyAlignment="1">
      <alignment wrapText="1"/>
    </xf>
    <xf numFmtId="0" fontId="5" fillId="0" borderId="0" xfId="0" applyFont="1" applyFill="1"/>
    <xf numFmtId="0" fontId="5" fillId="0" borderId="0" xfId="0" applyFont="1" applyFill="1" applyBorder="1"/>
    <xf numFmtId="0" fontId="5" fillId="8" borderId="5" xfId="0" applyFont="1" applyFill="1" applyBorder="1" applyAlignment="1">
      <alignment wrapText="1"/>
    </xf>
    <xf numFmtId="0" fontId="5" fillId="4" borderId="0" xfId="0" applyFont="1" applyFill="1" applyBorder="1"/>
    <xf numFmtId="0" fontId="5" fillId="8" borderId="3" xfId="0" applyFont="1" applyFill="1" applyBorder="1" applyAlignment="1">
      <alignment wrapText="1"/>
    </xf>
    <xf numFmtId="0" fontId="5" fillId="8" borderId="5" xfId="0" applyFont="1" applyFill="1" applyBorder="1" applyAlignment="1">
      <alignment horizontal="left" wrapText="1"/>
    </xf>
    <xf numFmtId="0" fontId="5" fillId="8" borderId="3" xfId="0" applyFont="1" applyFill="1" applyBorder="1" applyAlignment="1">
      <alignment horizontal="left" wrapText="1"/>
    </xf>
    <xf numFmtId="0" fontId="3" fillId="4" borderId="5" xfId="0" applyFont="1" applyFill="1" applyBorder="1" applyAlignment="1">
      <alignment wrapText="1"/>
    </xf>
    <xf numFmtId="0" fontId="3" fillId="0" borderId="3" xfId="0" applyFont="1" applyFill="1" applyBorder="1" applyAlignment="1">
      <alignment wrapText="1"/>
    </xf>
    <xf numFmtId="0" fontId="5" fillId="4" borderId="5" xfId="0" applyFont="1" applyFill="1" applyBorder="1" applyAlignment="1">
      <alignment wrapText="1"/>
    </xf>
    <xf numFmtId="0" fontId="5" fillId="8" borderId="5" xfId="0" applyFont="1" applyFill="1" applyBorder="1" applyAlignment="1">
      <alignment horizontal="left" vertical="center" wrapText="1"/>
    </xf>
    <xf numFmtId="0" fontId="5" fillId="8" borderId="3" xfId="0" applyFont="1" applyFill="1" applyBorder="1" applyAlignment="1">
      <alignment horizontal="left" vertical="center" wrapText="1"/>
    </xf>
    <xf numFmtId="4" fontId="5" fillId="0" borderId="4" xfId="0" applyNumberFormat="1" applyFont="1" applyBorder="1"/>
    <xf numFmtId="0" fontId="5" fillId="4" borderId="3" xfId="0" applyFont="1" applyFill="1" applyBorder="1" applyAlignment="1">
      <alignment wrapText="1"/>
    </xf>
    <xf numFmtId="0" fontId="5" fillId="0" borderId="5"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5" xfId="0" applyFont="1" applyFill="1" applyBorder="1" applyAlignment="1">
      <alignment vertical="top" wrapText="1"/>
    </xf>
    <xf numFmtId="0" fontId="5" fillId="0" borderId="3" xfId="0" applyFont="1" applyFill="1" applyBorder="1" applyAlignment="1">
      <alignment vertical="top" wrapText="1"/>
    </xf>
    <xf numFmtId="0" fontId="3" fillId="8" borderId="5" xfId="0" applyFont="1" applyFill="1" applyBorder="1" applyAlignment="1">
      <alignment horizontal="left" vertical="center" wrapText="1"/>
    </xf>
    <xf numFmtId="0" fontId="3" fillId="4" borderId="3" xfId="0" applyFont="1" applyFill="1" applyBorder="1"/>
    <xf numFmtId="0" fontId="3" fillId="0" borderId="2" xfId="0" applyFont="1" applyFill="1" applyBorder="1" applyAlignment="1">
      <alignment wrapText="1"/>
    </xf>
    <xf numFmtId="0" fontId="3" fillId="8" borderId="5" xfId="0" applyFont="1" applyFill="1" applyBorder="1" applyAlignment="1">
      <alignment wrapText="1"/>
    </xf>
    <xf numFmtId="0" fontId="3" fillId="0" borderId="3" xfId="0" applyFont="1" applyBorder="1" applyAlignment="1">
      <alignment wrapText="1"/>
    </xf>
    <xf numFmtId="0" fontId="3" fillId="4" borderId="5"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5" xfId="0" applyFont="1" applyFill="1" applyBorder="1"/>
    <xf numFmtId="0" fontId="5" fillId="0" borderId="2" xfId="0" applyFont="1" applyFill="1" applyBorder="1" applyAlignment="1"/>
    <xf numFmtId="0" fontId="20" fillId="4" borderId="5" xfId="1" applyFont="1" applyFill="1" applyBorder="1" applyAlignment="1">
      <alignment wrapText="1"/>
    </xf>
    <xf numFmtId="0" fontId="20" fillId="0" borderId="5" xfId="2" applyFont="1" applyBorder="1"/>
    <xf numFmtId="0" fontId="3" fillId="4" borderId="5" xfId="0" applyFont="1" applyFill="1" applyBorder="1" applyAlignment="1">
      <alignment horizontal="center" vertical="top"/>
    </xf>
    <xf numFmtId="0" fontId="12" fillId="4" borderId="5" xfId="1" applyFont="1" applyFill="1" applyBorder="1" applyAlignment="1">
      <alignment wrapText="1"/>
    </xf>
    <xf numFmtId="0" fontId="12" fillId="4" borderId="5" xfId="1" applyFont="1" applyFill="1" applyBorder="1" applyAlignment="1">
      <alignment vertical="top" wrapText="1"/>
    </xf>
    <xf numFmtId="0" fontId="20" fillId="4" borderId="5" xfId="3" applyFont="1" applyFill="1" applyBorder="1" applyAlignment="1">
      <alignment wrapText="1"/>
    </xf>
    <xf numFmtId="0" fontId="19" fillId="4" borderId="5" xfId="1" applyFont="1" applyFill="1" applyBorder="1" applyAlignment="1">
      <alignment wrapText="1"/>
    </xf>
    <xf numFmtId="0" fontId="3" fillId="0" borderId="0" xfId="0" quotePrefix="1" applyNumberFormat="1" applyFont="1" applyBorder="1" applyAlignment="1">
      <alignment horizontal="center" vertical="center"/>
    </xf>
    <xf numFmtId="0" fontId="14" fillId="4" borderId="5" xfId="0" applyFont="1" applyFill="1" applyBorder="1" applyAlignment="1">
      <alignment horizontal="left" vertical="center" wrapText="1"/>
    </xf>
    <xf numFmtId="0" fontId="0" fillId="0" borderId="0" xfId="0" applyAlignment="1">
      <alignment horizontal="center" vertical="center"/>
    </xf>
    <xf numFmtId="0" fontId="9" fillId="8" borderId="5" xfId="0" applyFont="1" applyFill="1" applyBorder="1" applyAlignment="1">
      <alignment vertical="center" wrapText="1"/>
    </xf>
    <xf numFmtId="0" fontId="0" fillId="0" borderId="0" xfId="0" applyAlignment="1">
      <alignment horizontal="center" vertical="center"/>
    </xf>
    <xf numFmtId="0" fontId="21" fillId="0" borderId="0" xfId="4" applyFill="1"/>
    <xf numFmtId="0" fontId="21" fillId="0" borderId="0" xfId="4"/>
    <xf numFmtId="0" fontId="21" fillId="0" borderId="0" xfId="4" applyAlignment="1">
      <alignment horizontal="left"/>
    </xf>
    <xf numFmtId="0" fontId="21" fillId="0" borderId="0" xfId="4" applyAlignment="1">
      <alignment horizontal="center"/>
    </xf>
    <xf numFmtId="4" fontId="21" fillId="0" borderId="0" xfId="4" applyNumberFormat="1"/>
    <xf numFmtId="0" fontId="21" fillId="0" borderId="1" xfId="4" applyBorder="1" applyAlignment="1">
      <alignment horizontal="center"/>
    </xf>
    <xf numFmtId="0" fontId="22" fillId="0" borderId="0" xfId="4" quotePrefix="1" applyNumberFormat="1" applyFont="1" applyBorder="1" applyAlignment="1">
      <alignment horizontal="center" vertical="center"/>
    </xf>
    <xf numFmtId="0" fontId="21" fillId="0" borderId="5" xfId="4" applyBorder="1" applyAlignment="1">
      <alignment horizontal="left"/>
    </xf>
    <xf numFmtId="0" fontId="21" fillId="0" borderId="5" xfId="4" applyBorder="1" applyAlignment="1">
      <alignment horizontal="center"/>
    </xf>
    <xf numFmtId="0" fontId="21" fillId="0" borderId="2" xfId="4" applyBorder="1"/>
    <xf numFmtId="0" fontId="21" fillId="0" borderId="2" xfId="4" applyBorder="1" applyAlignment="1">
      <alignment horizontal="center"/>
    </xf>
    <xf numFmtId="0" fontId="21" fillId="0" borderId="4" xfId="4" applyBorder="1" applyAlignment="1">
      <alignment horizontal="center"/>
    </xf>
    <xf numFmtId="0" fontId="21" fillId="0" borderId="3" xfId="4" applyBorder="1" applyAlignment="1">
      <alignment horizontal="center"/>
    </xf>
    <xf numFmtId="0" fontId="24" fillId="3" borderId="5" xfId="4" applyFont="1" applyFill="1" applyBorder="1" applyAlignment="1"/>
    <xf numFmtId="0" fontId="23" fillId="3" borderId="5" xfId="4" applyFont="1" applyFill="1" applyBorder="1" applyAlignment="1">
      <alignment horizontal="center"/>
    </xf>
    <xf numFmtId="4" fontId="23" fillId="3" borderId="4" xfId="4" applyNumberFormat="1" applyFont="1" applyFill="1" applyBorder="1" applyAlignment="1">
      <alignment horizontal="right"/>
    </xf>
    <xf numFmtId="0" fontId="23" fillId="3" borderId="3" xfId="4" applyFont="1" applyFill="1" applyBorder="1"/>
    <xf numFmtId="0" fontId="23" fillId="3" borderId="3" xfId="4" applyFont="1" applyFill="1" applyBorder="1" applyAlignment="1">
      <alignment horizontal="center"/>
    </xf>
    <xf numFmtId="0" fontId="25" fillId="0" borderId="2" xfId="4" applyFont="1" applyFill="1" applyBorder="1" applyAlignment="1"/>
    <xf numFmtId="0" fontId="22" fillId="0" borderId="5" xfId="4" applyFont="1" applyFill="1" applyBorder="1" applyAlignment="1">
      <alignment horizontal="center"/>
    </xf>
    <xf numFmtId="4" fontId="22" fillId="0" borderId="4" xfId="4" applyNumberFormat="1" applyFont="1" applyFill="1" applyBorder="1" applyAlignment="1">
      <alignment horizontal="right"/>
    </xf>
    <xf numFmtId="0" fontId="26" fillId="0" borderId="0" xfId="4" applyFont="1" applyFill="1"/>
    <xf numFmtId="0" fontId="26" fillId="0" borderId="0" xfId="4" applyFont="1"/>
    <xf numFmtId="4" fontId="26" fillId="0" borderId="0" xfId="4" applyNumberFormat="1" applyFont="1"/>
    <xf numFmtId="0" fontId="22" fillId="0" borderId="3" xfId="4" applyFont="1" applyFill="1" applyBorder="1" applyAlignment="1"/>
    <xf numFmtId="0" fontId="22" fillId="0" borderId="3" xfId="4" applyFont="1" applyFill="1" applyBorder="1" applyAlignment="1">
      <alignment horizontal="center"/>
    </xf>
    <xf numFmtId="0" fontId="27" fillId="0" borderId="5" xfId="4" applyFont="1" applyFill="1" applyBorder="1"/>
    <xf numFmtId="0" fontId="27" fillId="0" borderId="3" xfId="4" applyFont="1" applyFill="1" applyBorder="1"/>
    <xf numFmtId="0" fontId="26" fillId="4" borderId="0" xfId="4" applyFont="1" applyFill="1"/>
    <xf numFmtId="0" fontId="22" fillId="0" borderId="5" xfId="4" applyFont="1" applyFill="1" applyBorder="1" applyAlignment="1"/>
    <xf numFmtId="0" fontId="22" fillId="0" borderId="2" xfId="4" applyFont="1" applyFill="1" applyBorder="1" applyAlignment="1">
      <alignment wrapText="1"/>
    </xf>
    <xf numFmtId="4" fontId="22" fillId="4" borderId="4" xfId="4" applyNumberFormat="1" applyFont="1" applyFill="1" applyBorder="1" applyAlignment="1">
      <alignment horizontal="right"/>
    </xf>
    <xf numFmtId="0" fontId="22" fillId="0" borderId="3" xfId="4" applyFont="1" applyFill="1" applyBorder="1"/>
    <xf numFmtId="0" fontId="22" fillId="0" borderId="2" xfId="4" applyFont="1" applyFill="1" applyBorder="1" applyAlignment="1"/>
    <xf numFmtId="0" fontId="22" fillId="0" borderId="2" xfId="4" applyFont="1" applyFill="1" applyBorder="1" applyAlignment="1">
      <alignment horizontal="center"/>
    </xf>
    <xf numFmtId="0" fontId="25" fillId="0" borderId="2" xfId="4" applyFont="1" applyFill="1" applyBorder="1" applyAlignment="1">
      <alignment horizontal="left"/>
    </xf>
    <xf numFmtId="0" fontId="22" fillId="0" borderId="3" xfId="4" applyFont="1" applyFill="1" applyBorder="1" applyAlignment="1">
      <alignment horizontal="left"/>
    </xf>
    <xf numFmtId="0" fontId="27" fillId="0" borderId="2" xfId="4" applyFont="1" applyFill="1" applyBorder="1" applyAlignment="1"/>
    <xf numFmtId="0" fontId="22" fillId="0" borderId="5" xfId="4" applyFont="1" applyFill="1" applyBorder="1"/>
    <xf numFmtId="0" fontId="28" fillId="3" borderId="6" xfId="4" applyFont="1" applyFill="1" applyBorder="1" applyAlignment="1"/>
    <xf numFmtId="0" fontId="28" fillId="3" borderId="7" xfId="4" applyFont="1" applyFill="1" applyBorder="1" applyAlignment="1"/>
    <xf numFmtId="0" fontId="28" fillId="3" borderId="8" xfId="4" applyFont="1" applyFill="1" applyBorder="1" applyAlignment="1"/>
    <xf numFmtId="0" fontId="29" fillId="0" borderId="0" xfId="4" applyFont="1" applyFill="1"/>
    <xf numFmtId="0" fontId="29" fillId="0" borderId="0" xfId="4" applyFont="1"/>
    <xf numFmtId="0" fontId="28" fillId="4" borderId="6" xfId="4" applyFont="1" applyFill="1" applyBorder="1" applyAlignment="1">
      <alignment horizontal="left"/>
    </xf>
    <xf numFmtId="0" fontId="28" fillId="4" borderId="7" xfId="4" applyFont="1" applyFill="1" applyBorder="1" applyAlignment="1">
      <alignment horizontal="left"/>
    </xf>
    <xf numFmtId="0" fontId="28" fillId="4" borderId="8" xfId="4" applyFont="1" applyFill="1" applyBorder="1" applyAlignment="1">
      <alignment horizontal="left"/>
    </xf>
    <xf numFmtId="0" fontId="21" fillId="4" borderId="2" xfId="4" applyFill="1" applyBorder="1"/>
    <xf numFmtId="0" fontId="21" fillId="4" borderId="2" xfId="4" applyFill="1" applyBorder="1" applyAlignment="1">
      <alignment horizontal="center"/>
    </xf>
    <xf numFmtId="4" fontId="21" fillId="4" borderId="4" xfId="4" applyNumberFormat="1" applyFill="1" applyBorder="1" applyAlignment="1">
      <alignment horizontal="right"/>
    </xf>
    <xf numFmtId="0" fontId="25" fillId="0" borderId="5" xfId="4" applyFont="1" applyFill="1" applyBorder="1" applyAlignment="1"/>
    <xf numFmtId="0" fontId="21" fillId="0" borderId="5" xfId="4" applyFill="1" applyBorder="1" applyAlignment="1">
      <alignment horizontal="center"/>
    </xf>
    <xf numFmtId="4" fontId="21" fillId="0" borderId="4" xfId="4" applyNumberFormat="1" applyFill="1" applyBorder="1" applyAlignment="1">
      <alignment horizontal="right"/>
    </xf>
    <xf numFmtId="0" fontId="21" fillId="0" borderId="3" xfId="4" applyFill="1" applyBorder="1" applyAlignment="1">
      <alignment horizontal="center"/>
    </xf>
    <xf numFmtId="0" fontId="21" fillId="0" borderId="2" xfId="4" applyFill="1" applyBorder="1" applyAlignment="1">
      <alignment horizontal="center"/>
    </xf>
    <xf numFmtId="0" fontId="21" fillId="0" borderId="3" xfId="4" applyFill="1" applyBorder="1"/>
    <xf numFmtId="0" fontId="21" fillId="0" borderId="5" xfId="4" applyFont="1" applyFill="1" applyBorder="1" applyAlignment="1">
      <alignment wrapText="1"/>
    </xf>
    <xf numFmtId="0" fontId="21" fillId="0" borderId="5" xfId="4" applyFont="1" applyFill="1" applyBorder="1" applyAlignment="1">
      <alignment horizontal="center"/>
    </xf>
    <xf numFmtId="0" fontId="21" fillId="0" borderId="3" xfId="4" applyFont="1" applyFill="1" applyBorder="1" applyAlignment="1">
      <alignment horizontal="center"/>
    </xf>
    <xf numFmtId="0" fontId="23" fillId="0" borderId="5" xfId="4" applyFont="1" applyFill="1" applyBorder="1"/>
    <xf numFmtId="4" fontId="23" fillId="4" borderId="4" xfId="4" applyNumberFormat="1" applyFont="1" applyFill="1" applyBorder="1" applyAlignment="1">
      <alignment horizontal="right"/>
    </xf>
    <xf numFmtId="0" fontId="21" fillId="0" borderId="3" xfId="4" applyFont="1" applyFill="1" applyBorder="1"/>
    <xf numFmtId="4" fontId="21" fillId="4" borderId="4" xfId="4" applyNumberFormat="1" applyFont="1" applyFill="1" applyBorder="1" applyAlignment="1">
      <alignment horizontal="right"/>
    </xf>
    <xf numFmtId="0" fontId="21" fillId="0" borderId="2" xfId="4" applyFont="1" applyFill="1" applyBorder="1"/>
    <xf numFmtId="0" fontId="21" fillId="0" borderId="5" xfId="4" applyFont="1" applyFill="1" applyBorder="1"/>
    <xf numFmtId="0" fontId="23" fillId="4" borderId="5" xfId="4" applyFont="1" applyFill="1" applyBorder="1"/>
    <xf numFmtId="0" fontId="23" fillId="4" borderId="5" xfId="4" applyFont="1" applyFill="1" applyBorder="1" applyAlignment="1">
      <alignment horizontal="center"/>
    </xf>
    <xf numFmtId="4" fontId="23" fillId="0" borderId="4" xfId="4" applyNumberFormat="1" applyFont="1" applyFill="1" applyBorder="1" applyAlignment="1">
      <alignment horizontal="right"/>
    </xf>
    <xf numFmtId="0" fontId="23" fillId="4" borderId="3" xfId="4" applyFont="1" applyFill="1" applyBorder="1"/>
    <xf numFmtId="0" fontId="23" fillId="4" borderId="3" xfId="4" applyFont="1" applyFill="1" applyBorder="1" applyAlignment="1">
      <alignment horizontal="center"/>
    </xf>
    <xf numFmtId="0" fontId="30" fillId="4" borderId="5" xfId="5" applyFont="1" applyFill="1" applyBorder="1" applyAlignment="1">
      <alignment wrapText="1"/>
    </xf>
    <xf numFmtId="0" fontId="30" fillId="4" borderId="2" xfId="5" applyFont="1" applyFill="1" applyBorder="1" applyAlignment="1">
      <alignment wrapText="1"/>
    </xf>
    <xf numFmtId="0" fontId="21" fillId="0" borderId="13" xfId="4" applyFont="1" applyFill="1" applyBorder="1" applyAlignment="1">
      <alignment horizontal="center"/>
    </xf>
    <xf numFmtId="0" fontId="21" fillId="0" borderId="14" xfId="4" applyFont="1" applyFill="1" applyBorder="1" applyAlignment="1">
      <alignment horizontal="center"/>
    </xf>
    <xf numFmtId="0" fontId="3" fillId="4" borderId="5" xfId="4" applyFont="1" applyFill="1" applyBorder="1" applyAlignment="1">
      <alignment wrapText="1"/>
    </xf>
    <xf numFmtId="0" fontId="31" fillId="4" borderId="5" xfId="4" applyFont="1" applyFill="1" applyBorder="1" applyAlignment="1">
      <alignment horizontal="left"/>
    </xf>
    <xf numFmtId="0" fontId="28" fillId="4" borderId="5" xfId="4" applyFont="1" applyFill="1" applyBorder="1" applyAlignment="1">
      <alignment horizontal="center"/>
    </xf>
    <xf numFmtId="4" fontId="28" fillId="4" borderId="4" xfId="4" applyNumberFormat="1" applyFont="1" applyFill="1" applyBorder="1" applyAlignment="1">
      <alignment horizontal="right"/>
    </xf>
    <xf numFmtId="0" fontId="28" fillId="4" borderId="3" xfId="4" applyFont="1" applyFill="1" applyBorder="1"/>
    <xf numFmtId="0" fontId="28" fillId="4" borderId="3" xfId="4" applyFont="1" applyFill="1" applyBorder="1" applyAlignment="1">
      <alignment horizontal="center"/>
    </xf>
    <xf numFmtId="0" fontId="22" fillId="0" borderId="0" xfId="4" applyFont="1" applyFill="1"/>
    <xf numFmtId="0" fontId="22" fillId="0" borderId="0" xfId="4" applyFont="1"/>
    <xf numFmtId="0" fontId="27" fillId="0" borderId="5" xfId="4" applyFont="1" applyFill="1" applyBorder="1" applyAlignment="1">
      <alignment horizontal="left"/>
    </xf>
    <xf numFmtId="0" fontId="22" fillId="4" borderId="0" xfId="4" applyFont="1" applyFill="1"/>
    <xf numFmtId="0" fontId="23" fillId="2" borderId="6" xfId="4" applyFont="1" applyFill="1" applyBorder="1" applyAlignment="1"/>
    <xf numFmtId="0" fontId="23" fillId="2" borderId="4" xfId="4" applyFont="1" applyFill="1" applyBorder="1" applyAlignment="1"/>
    <xf numFmtId="0" fontId="23" fillId="2" borderId="8" xfId="4" applyFont="1" applyFill="1" applyBorder="1" applyAlignment="1"/>
    <xf numFmtId="0" fontId="23" fillId="0" borderId="0" xfId="4" applyFont="1" applyFill="1" applyBorder="1" applyAlignment="1"/>
    <xf numFmtId="0" fontId="22" fillId="0" borderId="0" xfId="4" applyFont="1" applyBorder="1"/>
    <xf numFmtId="0" fontId="23" fillId="0" borderId="5" xfId="4" applyFont="1" applyFill="1" applyBorder="1" applyAlignment="1"/>
    <xf numFmtId="0" fontId="22" fillId="0" borderId="4" xfId="4" applyFont="1" applyFill="1" applyBorder="1" applyAlignment="1">
      <alignment horizontal="center"/>
    </xf>
    <xf numFmtId="0" fontId="23" fillId="0" borderId="11" xfId="4" applyFont="1" applyFill="1" applyBorder="1" applyAlignment="1"/>
    <xf numFmtId="4" fontId="22" fillId="0" borderId="0" xfId="4" applyNumberFormat="1" applyFont="1" applyFill="1" applyBorder="1" applyAlignment="1">
      <alignment horizontal="right"/>
    </xf>
    <xf numFmtId="0" fontId="25" fillId="0" borderId="2" xfId="4" applyFont="1" applyFill="1" applyBorder="1"/>
    <xf numFmtId="0" fontId="22" fillId="0" borderId="2" xfId="4" applyFont="1" applyBorder="1" applyAlignment="1">
      <alignment horizontal="center"/>
    </xf>
    <xf numFmtId="4" fontId="22" fillId="0" borderId="0" xfId="4" applyNumberFormat="1" applyFont="1" applyBorder="1" applyAlignment="1">
      <alignment horizontal="right"/>
    </xf>
    <xf numFmtId="0" fontId="22" fillId="0" borderId="3" xfId="4" applyFont="1" applyBorder="1" applyAlignment="1">
      <alignment horizontal="center"/>
    </xf>
    <xf numFmtId="0" fontId="23" fillId="3" borderId="6" xfId="4" applyFont="1" applyFill="1" applyBorder="1" applyAlignment="1"/>
    <xf numFmtId="0" fontId="23" fillId="3" borderId="7" xfId="4" applyFont="1" applyFill="1" applyBorder="1" applyAlignment="1"/>
    <xf numFmtId="0" fontId="23" fillId="4" borderId="7" xfId="4" applyFont="1" applyFill="1" applyBorder="1" applyAlignment="1"/>
    <xf numFmtId="0" fontId="22" fillId="4" borderId="2" xfId="4" applyFont="1" applyFill="1" applyBorder="1" applyAlignment="1">
      <alignment wrapText="1"/>
    </xf>
    <xf numFmtId="0" fontId="22" fillId="4" borderId="3" xfId="4" applyFont="1" applyFill="1" applyBorder="1"/>
    <xf numFmtId="0" fontId="23" fillId="4" borderId="2" xfId="4" applyFont="1" applyFill="1" applyBorder="1"/>
    <xf numFmtId="0" fontId="22" fillId="4" borderId="5" xfId="4" applyFont="1" applyFill="1" applyBorder="1" applyAlignment="1">
      <alignment horizontal="center"/>
    </xf>
    <xf numFmtId="0" fontId="22" fillId="4" borderId="3" xfId="4" applyFont="1" applyFill="1" applyBorder="1" applyAlignment="1">
      <alignment horizontal="center"/>
    </xf>
    <xf numFmtId="0" fontId="27" fillId="4" borderId="5" xfId="4" applyFont="1" applyFill="1" applyBorder="1"/>
    <xf numFmtId="0" fontId="22" fillId="4" borderId="2" xfId="4" applyFont="1" applyFill="1" applyBorder="1" applyAlignment="1">
      <alignment horizontal="center"/>
    </xf>
    <xf numFmtId="0" fontId="27" fillId="4" borderId="3" xfId="4" applyFont="1" applyFill="1" applyBorder="1"/>
    <xf numFmtId="0" fontId="22" fillId="4" borderId="2" xfId="4" applyFont="1" applyFill="1" applyBorder="1"/>
    <xf numFmtId="0" fontId="22" fillId="4" borderId="3" xfId="4" applyFont="1" applyFill="1" applyBorder="1" applyAlignment="1"/>
    <xf numFmtId="0" fontId="23" fillId="4" borderId="2" xfId="4" applyFont="1" applyFill="1" applyBorder="1" applyAlignment="1"/>
    <xf numFmtId="0" fontId="23" fillId="4" borderId="3" xfId="4" applyFont="1" applyFill="1" applyBorder="1" applyAlignment="1"/>
    <xf numFmtId="0" fontId="23" fillId="3" borderId="8" xfId="4" applyFont="1" applyFill="1" applyBorder="1" applyAlignment="1"/>
    <xf numFmtId="0" fontId="23" fillId="0" borderId="2" xfId="4" applyFont="1" applyFill="1" applyBorder="1"/>
    <xf numFmtId="0" fontId="23" fillId="0" borderId="5" xfId="4" applyFont="1" applyFill="1" applyBorder="1" applyAlignment="1">
      <alignment horizontal="center"/>
    </xf>
    <xf numFmtId="0" fontId="23" fillId="0" borderId="0" xfId="4" applyFont="1"/>
    <xf numFmtId="0" fontId="23" fillId="0" borderId="3" xfId="4" applyFont="1" applyFill="1" applyBorder="1"/>
    <xf numFmtId="0" fontId="23" fillId="0" borderId="3" xfId="4" applyFont="1" applyFill="1" applyBorder="1" applyAlignment="1">
      <alignment horizontal="center"/>
    </xf>
    <xf numFmtId="0" fontId="27" fillId="0" borderId="5" xfId="4" applyFont="1" applyFill="1" applyBorder="1" applyAlignment="1">
      <alignment wrapText="1"/>
    </xf>
    <xf numFmtId="0" fontId="32" fillId="0" borderId="5" xfId="5" applyFont="1" applyFill="1" applyBorder="1" applyAlignment="1">
      <alignment wrapText="1"/>
    </xf>
    <xf numFmtId="0" fontId="33" fillId="4" borderId="5" xfId="4" applyFont="1" applyFill="1" applyBorder="1" applyAlignment="1">
      <alignment wrapText="1"/>
    </xf>
    <xf numFmtId="0" fontId="23" fillId="0" borderId="2" xfId="4" applyFont="1" applyFill="1" applyBorder="1" applyAlignment="1"/>
    <xf numFmtId="0" fontId="27" fillId="0" borderId="3" xfId="4" applyFont="1" applyFill="1" applyBorder="1" applyAlignment="1">
      <alignment wrapText="1"/>
    </xf>
    <xf numFmtId="0" fontId="27" fillId="0" borderId="2" xfId="4" applyFont="1" applyFill="1" applyBorder="1"/>
    <xf numFmtId="0" fontId="23" fillId="4" borderId="0" xfId="4" applyFont="1" applyFill="1"/>
    <xf numFmtId="0" fontId="33" fillId="4" borderId="5" xfId="4" applyFont="1" applyFill="1" applyBorder="1"/>
    <xf numFmtId="0" fontId="23" fillId="8" borderId="5" xfId="4" applyFont="1" applyFill="1" applyBorder="1" applyAlignment="1">
      <alignment wrapText="1"/>
    </xf>
    <xf numFmtId="0" fontId="23" fillId="0" borderId="0" xfId="4" applyFont="1" applyFill="1"/>
    <xf numFmtId="0" fontId="27" fillId="0" borderId="2" xfId="4" applyFont="1" applyFill="1" applyBorder="1" applyAlignment="1">
      <alignment horizontal="left"/>
    </xf>
    <xf numFmtId="0" fontId="23" fillId="6" borderId="9" xfId="4" applyFont="1" applyFill="1" applyBorder="1" applyAlignment="1"/>
    <xf numFmtId="0" fontId="23" fillId="6" borderId="7" xfId="4" applyFont="1" applyFill="1" applyBorder="1" applyAlignment="1"/>
    <xf numFmtId="0" fontId="23" fillId="6" borderId="4" xfId="4" applyFont="1" applyFill="1" applyBorder="1" applyAlignment="1"/>
    <xf numFmtId="0" fontId="22" fillId="4" borderId="12" xfId="4" applyFont="1" applyFill="1" applyBorder="1" applyAlignment="1">
      <alignment horizontal="center"/>
    </xf>
    <xf numFmtId="0" fontId="22" fillId="0" borderId="0" xfId="4" applyFont="1" applyFill="1" applyBorder="1"/>
    <xf numFmtId="0" fontId="22" fillId="4" borderId="9" xfId="4" applyFont="1" applyFill="1" applyBorder="1" applyAlignment="1">
      <alignment horizontal="center"/>
    </xf>
    <xf numFmtId="0" fontId="25" fillId="4" borderId="2" xfId="4" applyFont="1" applyFill="1" applyBorder="1"/>
    <xf numFmtId="0" fontId="22" fillId="4" borderId="10" xfId="4" applyFont="1" applyFill="1" applyBorder="1" applyAlignment="1">
      <alignment horizontal="center"/>
    </xf>
    <xf numFmtId="0" fontId="27" fillId="4" borderId="2" xfId="4" applyFont="1" applyFill="1" applyBorder="1" applyAlignment="1">
      <alignment horizontal="left"/>
    </xf>
    <xf numFmtId="0" fontId="23" fillId="4" borderId="2" xfId="4" applyFont="1" applyFill="1" applyBorder="1" applyAlignment="1">
      <alignment horizontal="center"/>
    </xf>
    <xf numFmtId="0" fontId="33" fillId="4" borderId="5" xfId="5" applyFont="1" applyFill="1" applyBorder="1" applyAlignment="1">
      <alignment wrapText="1"/>
    </xf>
    <xf numFmtId="4" fontId="22" fillId="4" borderId="0" xfId="4" applyNumberFormat="1" applyFont="1" applyFill="1" applyBorder="1" applyAlignment="1">
      <alignment horizontal="right"/>
    </xf>
    <xf numFmtId="0" fontId="22" fillId="4" borderId="0" xfId="4" applyFont="1" applyFill="1" applyBorder="1" applyAlignment="1"/>
    <xf numFmtId="0" fontId="23" fillId="2" borderId="10" xfId="4" applyFont="1" applyFill="1" applyBorder="1" applyAlignment="1"/>
    <xf numFmtId="4" fontId="22" fillId="4" borderId="0" xfId="4" applyNumberFormat="1" applyFont="1" applyFill="1" applyAlignment="1">
      <alignment horizontal="right"/>
    </xf>
    <xf numFmtId="0" fontId="22" fillId="4" borderId="0" xfId="4" applyFont="1" applyFill="1" applyAlignment="1"/>
    <xf numFmtId="4" fontId="21" fillId="0" borderId="4" xfId="4" applyNumberFormat="1" applyFont="1" applyFill="1" applyBorder="1" applyAlignment="1">
      <alignment horizontal="right"/>
    </xf>
    <xf numFmtId="0" fontId="21" fillId="0" borderId="2" xfId="4" applyFont="1" applyFill="1" applyBorder="1" applyAlignment="1">
      <alignment horizontal="center"/>
    </xf>
    <xf numFmtId="0" fontId="27" fillId="0" borderId="5" xfId="4" applyFont="1" applyFill="1" applyBorder="1" applyAlignment="1"/>
    <xf numFmtId="0" fontId="21" fillId="0" borderId="0" xfId="4" applyFont="1" applyFill="1"/>
    <xf numFmtId="0" fontId="21" fillId="0" borderId="0" xfId="4" applyFont="1"/>
    <xf numFmtId="0" fontId="21" fillId="0" borderId="0" xfId="4" applyFont="1" applyAlignment="1">
      <alignment horizontal="center"/>
    </xf>
    <xf numFmtId="0" fontId="21" fillId="4" borderId="5" xfId="4" applyFont="1" applyFill="1" applyBorder="1" applyAlignment="1">
      <alignment horizontal="center"/>
    </xf>
    <xf numFmtId="0" fontId="21" fillId="4" borderId="3" xfId="4" applyFont="1" applyFill="1" applyBorder="1"/>
    <xf numFmtId="0" fontId="21" fillId="4" borderId="3" xfId="4" applyFont="1" applyFill="1" applyBorder="1" applyAlignment="1">
      <alignment horizontal="center"/>
    </xf>
    <xf numFmtId="0" fontId="25" fillId="0" borderId="5" xfId="4" applyFont="1" applyFill="1" applyBorder="1"/>
    <xf numFmtId="0" fontId="23" fillId="0" borderId="2" xfId="4" applyFont="1" applyFill="1" applyBorder="1" applyAlignment="1">
      <alignment horizontal="center"/>
    </xf>
    <xf numFmtId="0" fontId="25" fillId="0" borderId="3" xfId="4" applyFont="1" applyFill="1" applyBorder="1"/>
    <xf numFmtId="0" fontId="33" fillId="0" borderId="5" xfId="6" applyFont="1" applyFill="1" applyBorder="1"/>
    <xf numFmtId="0" fontId="26" fillId="0" borderId="0" xfId="4" applyFont="1" applyAlignment="1">
      <alignment horizontal="center"/>
    </xf>
    <xf numFmtId="0" fontId="20" fillId="4" borderId="5" xfId="5" applyFont="1" applyFill="1" applyBorder="1" applyAlignment="1">
      <alignment wrapText="1"/>
    </xf>
    <xf numFmtId="0" fontId="3" fillId="0" borderId="2" xfId="4" applyFont="1" applyFill="1" applyBorder="1" applyAlignment="1">
      <alignment wrapText="1"/>
    </xf>
    <xf numFmtId="0" fontId="9" fillId="4" borderId="5" xfId="4" applyFont="1" applyFill="1" applyBorder="1"/>
    <xf numFmtId="0" fontId="8" fillId="0" borderId="2" xfId="4" applyFont="1" applyFill="1" applyBorder="1" applyAlignment="1"/>
    <xf numFmtId="0" fontId="32" fillId="4" borderId="5" xfId="5" applyFont="1" applyFill="1" applyBorder="1" applyAlignment="1">
      <alignment vertical="top" wrapText="1"/>
    </xf>
    <xf numFmtId="0" fontId="21" fillId="0" borderId="3" xfId="4" applyBorder="1" applyAlignment="1">
      <alignment vertical="top"/>
    </xf>
    <xf numFmtId="0" fontId="2" fillId="3" borderId="4" xfId="0" applyFont="1" applyFill="1" applyBorder="1" applyAlignment="1">
      <alignment horizontal="left" wrapText="1"/>
    </xf>
    <xf numFmtId="0" fontId="20" fillId="4" borderId="5" xfId="5" applyFont="1" applyFill="1" applyBorder="1" applyAlignment="1">
      <alignment vertical="top" wrapText="1"/>
    </xf>
    <xf numFmtId="0" fontId="23" fillId="2" borderId="4" xfId="4" applyFont="1" applyFill="1" applyBorder="1" applyAlignment="1">
      <alignment horizontal="left"/>
    </xf>
    <xf numFmtId="0" fontId="23" fillId="0" borderId="4" xfId="4" applyFont="1" applyFill="1" applyBorder="1" applyAlignment="1">
      <alignment horizontal="left"/>
    </xf>
    <xf numFmtId="0" fontId="28" fillId="2" borderId="6" xfId="4" applyFont="1" applyFill="1" applyBorder="1" applyAlignment="1">
      <alignment horizontal="left"/>
    </xf>
    <xf numFmtId="0" fontId="28" fillId="2" borderId="7" xfId="4" applyFont="1" applyFill="1" applyBorder="1" applyAlignment="1">
      <alignment horizontal="left"/>
    </xf>
    <xf numFmtId="0" fontId="28" fillId="2" borderId="8" xfId="4" applyFont="1" applyFill="1" applyBorder="1" applyAlignment="1">
      <alignment horizontal="left"/>
    </xf>
    <xf numFmtId="0" fontId="23" fillId="6" borderId="9" xfId="4" applyFont="1" applyFill="1" applyBorder="1" applyAlignment="1">
      <alignment horizontal="left"/>
    </xf>
    <xf numFmtId="0" fontId="23" fillId="6" borderId="1" xfId="4" applyFont="1" applyFill="1" applyBorder="1" applyAlignment="1">
      <alignment horizontal="left"/>
    </xf>
    <xf numFmtId="0" fontId="23" fillId="6" borderId="7" xfId="4" applyFont="1" applyFill="1" applyBorder="1" applyAlignment="1">
      <alignment horizontal="left"/>
    </xf>
    <xf numFmtId="0" fontId="32" fillId="4" borderId="5" xfId="4" applyFont="1" applyFill="1" applyBorder="1" applyAlignment="1">
      <alignment vertical="top"/>
    </xf>
    <xf numFmtId="0" fontId="21" fillId="4" borderId="3" xfId="4" applyFill="1" applyBorder="1" applyAlignment="1">
      <alignment vertical="top"/>
    </xf>
    <xf numFmtId="0" fontId="2" fillId="6" borderId="6" xfId="0" applyFont="1" applyFill="1" applyBorder="1" applyAlignment="1">
      <alignment horizontal="left"/>
    </xf>
    <xf numFmtId="0" fontId="2" fillId="6" borderId="7" xfId="0" applyFont="1" applyFill="1" applyBorder="1" applyAlignment="1">
      <alignment horizontal="left"/>
    </xf>
    <xf numFmtId="0" fontId="22" fillId="0" borderId="0" xfId="4" applyFont="1" applyAlignment="1">
      <alignment horizontal="center"/>
    </xf>
    <xf numFmtId="0" fontId="21" fillId="0" borderId="0" xfId="4" applyAlignment="1"/>
    <xf numFmtId="0" fontId="21" fillId="0" borderId="0" xfId="4" applyFont="1" applyAlignment="1"/>
    <xf numFmtId="0" fontId="9" fillId="0" borderId="0" xfId="4" applyFont="1" applyAlignment="1">
      <alignment horizontal="center" vertical="center" wrapText="1"/>
    </xf>
    <xf numFmtId="0" fontId="23" fillId="0" borderId="0" xfId="4" applyFont="1" applyAlignment="1">
      <alignment horizontal="center" vertical="center" wrapText="1"/>
    </xf>
    <xf numFmtId="0" fontId="22" fillId="0" borderId="5" xfId="4" applyFont="1" applyBorder="1" applyAlignment="1">
      <alignment horizontal="center" vertical="center" wrapText="1"/>
    </xf>
    <xf numFmtId="0" fontId="21" fillId="0" borderId="2" xfId="4" applyBorder="1" applyAlignment="1">
      <alignment horizontal="center" wrapText="1"/>
    </xf>
    <xf numFmtId="0" fontId="21" fillId="0" borderId="3" xfId="4" applyBorder="1" applyAlignment="1">
      <alignment horizontal="center" wrapText="1"/>
    </xf>
    <xf numFmtId="0" fontId="23" fillId="6" borderId="6" xfId="4" applyFont="1" applyFill="1" applyBorder="1" applyAlignment="1">
      <alignment horizontal="left" wrapText="1"/>
    </xf>
    <xf numFmtId="0" fontId="23" fillId="6" borderId="7" xfId="4" applyFont="1" applyFill="1" applyBorder="1" applyAlignment="1">
      <alignment horizontal="left" wrapText="1"/>
    </xf>
    <xf numFmtId="0" fontId="23" fillId="0" borderId="10" xfId="4" applyFont="1" applyFill="1" applyBorder="1" applyAlignment="1">
      <alignment horizontal="center"/>
    </xf>
    <xf numFmtId="0" fontId="23" fillId="0" borderId="0" xfId="4" applyFont="1" applyFill="1" applyBorder="1" applyAlignment="1">
      <alignment horizontal="center"/>
    </xf>
    <xf numFmtId="0" fontId="23" fillId="6" borderId="6" xfId="4" applyFont="1" applyFill="1" applyBorder="1" applyAlignment="1">
      <alignment horizontal="left"/>
    </xf>
    <xf numFmtId="0" fontId="23" fillId="6" borderId="8" xfId="4" applyFont="1" applyFill="1" applyBorder="1" applyAlignment="1">
      <alignment horizontal="left"/>
    </xf>
    <xf numFmtId="0" fontId="34" fillId="4" borderId="5" xfId="4" applyFont="1" applyFill="1" applyBorder="1" applyAlignment="1">
      <alignment vertical="top"/>
    </xf>
    <xf numFmtId="0" fontId="9" fillId="4" borderId="3" xfId="4" applyFont="1" applyFill="1" applyBorder="1" applyAlignment="1">
      <alignment vertical="top"/>
    </xf>
    <xf numFmtId="0" fontId="33" fillId="4" borderId="5" xfId="5" applyFont="1" applyFill="1" applyBorder="1" applyAlignment="1">
      <alignment vertical="top" wrapText="1"/>
    </xf>
    <xf numFmtId="0" fontId="33" fillId="4" borderId="5" xfId="4" applyFont="1" applyFill="1" applyBorder="1" applyAlignment="1">
      <alignment vertical="top"/>
    </xf>
    <xf numFmtId="0" fontId="23" fillId="3" borderId="4" xfId="4" applyFont="1" applyFill="1" applyBorder="1" applyAlignment="1">
      <alignment horizontal="left" wrapText="1"/>
    </xf>
    <xf numFmtId="0" fontId="2" fillId="6" borderId="8" xfId="0" applyFont="1" applyFill="1" applyBorder="1" applyAlignment="1">
      <alignment horizontal="left"/>
    </xf>
    <xf numFmtId="0" fontId="3" fillId="0" borderId="0" xfId="0" applyFont="1" applyAlignment="1">
      <alignment horizontal="center"/>
    </xf>
    <xf numFmtId="0" fontId="0" fillId="0" borderId="0" xfId="0" applyAlignment="1"/>
    <xf numFmtId="0" fontId="5" fillId="0" borderId="0" xfId="0" applyFont="1" applyAlignment="1"/>
    <xf numFmtId="0" fontId="2" fillId="0" borderId="0" xfId="0" applyFont="1" applyAlignment="1">
      <alignment horizontal="center" vertical="center" wrapText="1"/>
    </xf>
    <xf numFmtId="0" fontId="3"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xf>
    <xf numFmtId="0" fontId="3" fillId="0" borderId="0" xfId="0" applyFont="1" applyAlignment="1">
      <alignment horizontal="center" vertical="center"/>
    </xf>
    <xf numFmtId="0" fontId="0" fillId="0" borderId="0" xfId="0" applyAlignment="1">
      <alignment horizontal="center" vertical="center"/>
    </xf>
    <xf numFmtId="0" fontId="2" fillId="0" borderId="4" xfId="0" applyFont="1" applyFill="1" applyBorder="1" applyAlignment="1">
      <alignment horizontal="left"/>
    </xf>
    <xf numFmtId="0" fontId="2" fillId="6" borderId="4" xfId="0" applyFont="1" applyFill="1" applyBorder="1" applyAlignment="1">
      <alignment horizontal="left"/>
    </xf>
    <xf numFmtId="0" fontId="3" fillId="0" borderId="5" xfId="0" applyFont="1" applyFill="1" applyBorder="1" applyAlignment="1">
      <alignment horizontal="left" vertical="top" wrapText="1"/>
    </xf>
    <xf numFmtId="0" fontId="0" fillId="0" borderId="3" xfId="0" applyBorder="1" applyAlignment="1">
      <alignment horizontal="left" vertical="top" wrapText="1"/>
    </xf>
    <xf numFmtId="0" fontId="9" fillId="6" borderId="9" xfId="0" applyFont="1" applyFill="1" applyBorder="1" applyAlignment="1">
      <alignment horizontal="left"/>
    </xf>
    <xf numFmtId="0" fontId="9" fillId="6" borderId="1" xfId="0" applyFont="1" applyFill="1" applyBorder="1" applyAlignment="1">
      <alignment horizontal="left"/>
    </xf>
    <xf numFmtId="0" fontId="9" fillId="6" borderId="7" xfId="0" applyFont="1" applyFill="1" applyBorder="1" applyAlignment="1">
      <alignment horizontal="left"/>
    </xf>
    <xf numFmtId="0" fontId="3" fillId="0" borderId="3" xfId="0" applyFont="1" applyBorder="1" applyAlignment="1">
      <alignment horizontal="left" vertical="top" wrapText="1"/>
    </xf>
    <xf numFmtId="0" fontId="2" fillId="0" borderId="10" xfId="0" applyFont="1" applyFill="1" applyBorder="1" applyAlignment="1">
      <alignment horizontal="center"/>
    </xf>
    <xf numFmtId="0" fontId="2" fillId="0" borderId="0" xfId="0" applyFont="1" applyFill="1" applyBorder="1" applyAlignment="1">
      <alignment horizontal="center"/>
    </xf>
    <xf numFmtId="0" fontId="2" fillId="6" borderId="6" xfId="0" applyFont="1" applyFill="1" applyBorder="1" applyAlignment="1">
      <alignment horizontal="left" wrapText="1"/>
    </xf>
    <xf numFmtId="0" fontId="2" fillId="6" borderId="7" xfId="0" applyFont="1" applyFill="1" applyBorder="1" applyAlignment="1">
      <alignment horizontal="left" wrapText="1"/>
    </xf>
    <xf numFmtId="0" fontId="3" fillId="4" borderId="5" xfId="0" applyFont="1" applyFill="1" applyBorder="1" applyAlignment="1">
      <alignment horizontal="left" vertical="top" wrapText="1"/>
    </xf>
    <xf numFmtId="0" fontId="3" fillId="4" borderId="3" xfId="0" applyFont="1" applyFill="1" applyBorder="1" applyAlignment="1">
      <alignment horizontal="left" vertical="top" wrapText="1"/>
    </xf>
    <xf numFmtId="0" fontId="3" fillId="0" borderId="0" xfId="4" applyFont="1" applyAlignment="1">
      <alignment horizontal="center"/>
    </xf>
  </cellXfs>
  <cellStyles count="8">
    <cellStyle name="Normal" xfId="0" builtinId="0"/>
    <cellStyle name="Normal 2" xfId="4"/>
    <cellStyle name="Normal 3" xfId="1"/>
    <cellStyle name="Normal 3 2" xfId="5"/>
    <cellStyle name="Normal 4" xfId="3"/>
    <cellStyle name="Normal 5" xfId="2"/>
    <cellStyle name="Normal 5 2" xfId="7"/>
    <cellStyle name="Normal 5 4" xfId="6"/>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81"/>
  <sheetViews>
    <sheetView tabSelected="1" workbookViewId="0">
      <selection sqref="A1:C1"/>
    </sheetView>
  </sheetViews>
  <sheetFormatPr defaultColWidth="9" defaultRowHeight="12.75" x14ac:dyDescent="0.2"/>
  <cols>
    <col min="1" max="1" width="60" style="270" customWidth="1"/>
    <col min="2" max="2" width="6.85546875" style="272" customWidth="1"/>
    <col min="3" max="3" width="17" style="270" customWidth="1"/>
    <col min="4" max="4" width="9" style="269" hidden="1" customWidth="1"/>
    <col min="5" max="5" width="9" style="270"/>
    <col min="6" max="9" width="9" style="270" hidden="1" customWidth="1"/>
    <col min="10" max="16384" width="9" style="270"/>
  </cols>
  <sheetData>
    <row r="1" spans="1:16" x14ac:dyDescent="0.2">
      <c r="A1" s="495" t="s">
        <v>238</v>
      </c>
      <c r="B1" s="449"/>
      <c r="C1" s="449"/>
    </row>
    <row r="2" spans="1:16" x14ac:dyDescent="0.2">
      <c r="A2" s="450" t="s">
        <v>164</v>
      </c>
      <c r="B2" s="449"/>
      <c r="C2" s="449"/>
    </row>
    <row r="3" spans="1:16" x14ac:dyDescent="0.2">
      <c r="A3" s="271" t="s">
        <v>3</v>
      </c>
    </row>
    <row r="4" spans="1:16" x14ac:dyDescent="0.2">
      <c r="A4" s="270" t="s">
        <v>4</v>
      </c>
    </row>
    <row r="5" spans="1:16" x14ac:dyDescent="0.2">
      <c r="P5" s="273"/>
    </row>
    <row r="7" spans="1:16" ht="31.5" customHeight="1" x14ac:dyDescent="0.2">
      <c r="A7" s="451" t="s">
        <v>216</v>
      </c>
      <c r="B7" s="452"/>
      <c r="C7" s="452"/>
    </row>
    <row r="8" spans="1:16" ht="18.75" customHeight="1" x14ac:dyDescent="0.2">
      <c r="B8" s="274"/>
      <c r="C8" s="275" t="s">
        <v>11</v>
      </c>
    </row>
    <row r="9" spans="1:16" x14ac:dyDescent="0.2">
      <c r="A9" s="276" t="s">
        <v>5</v>
      </c>
      <c r="B9" s="277" t="s">
        <v>0</v>
      </c>
      <c r="C9" s="453" t="s">
        <v>126</v>
      </c>
    </row>
    <row r="10" spans="1:16" x14ac:dyDescent="0.2">
      <c r="A10" s="278" t="s">
        <v>6</v>
      </c>
      <c r="B10" s="279"/>
      <c r="C10" s="454"/>
    </row>
    <row r="11" spans="1:16" x14ac:dyDescent="0.2">
      <c r="A11" s="278" t="s">
        <v>7</v>
      </c>
      <c r="B11" s="279"/>
      <c r="C11" s="455"/>
    </row>
    <row r="12" spans="1:16" x14ac:dyDescent="0.2">
      <c r="A12" s="280">
        <v>0</v>
      </c>
      <c r="B12" s="280">
        <v>1</v>
      </c>
      <c r="C12" s="281">
        <v>2</v>
      </c>
    </row>
    <row r="13" spans="1:16" ht="15.75" x14ac:dyDescent="0.25">
      <c r="A13" s="282" t="s">
        <v>12</v>
      </c>
      <c r="B13" s="283" t="s">
        <v>1</v>
      </c>
      <c r="C13" s="284">
        <f>C15+C25</f>
        <v>8058.9</v>
      </c>
      <c r="L13" s="273"/>
      <c r="M13" s="273"/>
      <c r="N13" s="273"/>
    </row>
    <row r="14" spans="1:16" x14ac:dyDescent="0.2">
      <c r="A14" s="285"/>
      <c r="B14" s="286" t="s">
        <v>2</v>
      </c>
      <c r="C14" s="284">
        <f>C16+C26</f>
        <v>8058.9</v>
      </c>
    </row>
    <row r="15" spans="1:16" s="291" customFormat="1" x14ac:dyDescent="0.2">
      <c r="A15" s="287" t="s">
        <v>21</v>
      </c>
      <c r="B15" s="288" t="s">
        <v>1</v>
      </c>
      <c r="C15" s="289">
        <f t="shared" ref="C15:C18" si="0">C17</f>
        <v>4052.5</v>
      </c>
      <c r="D15" s="290"/>
      <c r="O15" s="292"/>
    </row>
    <row r="16" spans="1:16" s="291" customFormat="1" x14ac:dyDescent="0.2">
      <c r="A16" s="293" t="s">
        <v>9</v>
      </c>
      <c r="B16" s="294" t="s">
        <v>2</v>
      </c>
      <c r="C16" s="289">
        <f t="shared" si="0"/>
        <v>4052.5</v>
      </c>
      <c r="D16" s="290"/>
    </row>
    <row r="17" spans="1:15" s="291" customFormat="1" x14ac:dyDescent="0.2">
      <c r="A17" s="295" t="s">
        <v>10</v>
      </c>
      <c r="B17" s="288" t="s">
        <v>1</v>
      </c>
      <c r="C17" s="289">
        <f t="shared" si="0"/>
        <v>4052.5</v>
      </c>
      <c r="D17" s="290"/>
    </row>
    <row r="18" spans="1:15" s="291" customFormat="1" x14ac:dyDescent="0.2">
      <c r="A18" s="296"/>
      <c r="B18" s="294" t="s">
        <v>2</v>
      </c>
      <c r="C18" s="289">
        <f t="shared" si="0"/>
        <v>4052.5</v>
      </c>
      <c r="D18" s="290"/>
      <c r="M18" s="297"/>
      <c r="N18" s="297"/>
      <c r="O18" s="297"/>
    </row>
    <row r="19" spans="1:15" s="291" customFormat="1" x14ac:dyDescent="0.2">
      <c r="A19" s="298" t="s">
        <v>13</v>
      </c>
      <c r="B19" s="288" t="s">
        <v>1</v>
      </c>
      <c r="C19" s="289">
        <f>C21+C23</f>
        <v>4052.5</v>
      </c>
      <c r="D19" s="290"/>
      <c r="M19" s="297"/>
      <c r="N19" s="297"/>
      <c r="O19" s="297"/>
    </row>
    <row r="20" spans="1:15" s="291" customFormat="1" ht="13.5" customHeight="1" x14ac:dyDescent="0.2">
      <c r="A20" s="293"/>
      <c r="B20" s="294" t="s">
        <v>2</v>
      </c>
      <c r="C20" s="289">
        <f>C22+C24</f>
        <v>4052.5</v>
      </c>
      <c r="D20" s="290"/>
      <c r="M20" s="297"/>
      <c r="N20" s="297"/>
      <c r="O20" s="297"/>
    </row>
    <row r="21" spans="1:15" s="48" customFormat="1" x14ac:dyDescent="0.2">
      <c r="A21" s="25" t="s">
        <v>27</v>
      </c>
      <c r="B21" s="17" t="s">
        <v>1</v>
      </c>
      <c r="C21" s="51">
        <f>C49</f>
        <v>4000</v>
      </c>
    </row>
    <row r="22" spans="1:15" s="48" customFormat="1" x14ac:dyDescent="0.2">
      <c r="A22" s="26"/>
      <c r="B22" s="18" t="s">
        <v>2</v>
      </c>
      <c r="C22" s="51">
        <f>C50</f>
        <v>4000</v>
      </c>
      <c r="D22" s="54"/>
      <c r="E22" s="54"/>
      <c r="F22" s="54"/>
      <c r="G22" s="54"/>
      <c r="H22" s="54"/>
      <c r="I22" s="54"/>
    </row>
    <row r="23" spans="1:15" s="291" customFormat="1" ht="13.5" customHeight="1" x14ac:dyDescent="0.2">
      <c r="A23" s="299" t="s">
        <v>16</v>
      </c>
      <c r="B23" s="288" t="s">
        <v>1</v>
      </c>
      <c r="C23" s="300">
        <f>C110</f>
        <v>52.5</v>
      </c>
      <c r="D23" s="290"/>
      <c r="M23" s="297"/>
      <c r="N23" s="297"/>
      <c r="O23" s="297"/>
    </row>
    <row r="24" spans="1:15" s="291" customFormat="1" ht="13.5" customHeight="1" x14ac:dyDescent="0.2">
      <c r="A24" s="301"/>
      <c r="B24" s="294" t="s">
        <v>2</v>
      </c>
      <c r="C24" s="300">
        <f>C111</f>
        <v>52.5</v>
      </c>
      <c r="D24" s="290"/>
      <c r="M24" s="297"/>
      <c r="N24" s="297"/>
      <c r="O24" s="297"/>
    </row>
    <row r="25" spans="1:15" s="291" customFormat="1" x14ac:dyDescent="0.2">
      <c r="A25" s="304" t="s">
        <v>17</v>
      </c>
      <c r="B25" s="288" t="s">
        <v>1</v>
      </c>
      <c r="C25" s="300">
        <f>C28</f>
        <v>4006.4</v>
      </c>
      <c r="D25" s="290"/>
    </row>
    <row r="26" spans="1:15" s="291" customFormat="1" x14ac:dyDescent="0.2">
      <c r="A26" s="305" t="s">
        <v>9</v>
      </c>
      <c r="B26" s="294" t="s">
        <v>2</v>
      </c>
      <c r="C26" s="300">
        <f>C29</f>
        <v>4006.4</v>
      </c>
      <c r="D26" s="290"/>
    </row>
    <row r="27" spans="1:15" s="291" customFormat="1" hidden="1" x14ac:dyDescent="0.2">
      <c r="A27" s="301"/>
      <c r="B27" s="294" t="s">
        <v>2</v>
      </c>
      <c r="C27" s="300" t="e">
        <f>C115</f>
        <v>#REF!</v>
      </c>
    </row>
    <row r="28" spans="1:15" s="291" customFormat="1" x14ac:dyDescent="0.2">
      <c r="A28" s="295" t="s">
        <v>10</v>
      </c>
      <c r="B28" s="303" t="s">
        <v>1</v>
      </c>
      <c r="C28" s="300">
        <f>C30+C38</f>
        <v>4006.4</v>
      </c>
      <c r="D28" s="290"/>
    </row>
    <row r="29" spans="1:15" s="291" customFormat="1" x14ac:dyDescent="0.2">
      <c r="A29" s="296"/>
      <c r="B29" s="294" t="s">
        <v>2</v>
      </c>
      <c r="C29" s="300">
        <f>C31+C39</f>
        <v>4006.4</v>
      </c>
      <c r="D29" s="290"/>
    </row>
    <row r="30" spans="1:15" s="291" customFormat="1" x14ac:dyDescent="0.2">
      <c r="A30" s="295" t="s">
        <v>13</v>
      </c>
      <c r="B30" s="288" t="s">
        <v>1</v>
      </c>
      <c r="C30" s="300">
        <f>C32+C34+C36</f>
        <v>3991.4</v>
      </c>
      <c r="D30" s="290"/>
    </row>
    <row r="31" spans="1:15" s="291" customFormat="1" x14ac:dyDescent="0.2">
      <c r="A31" s="301"/>
      <c r="B31" s="294" t="s">
        <v>2</v>
      </c>
      <c r="C31" s="300">
        <f>C33+C35+C37</f>
        <v>3991.4</v>
      </c>
      <c r="D31" s="290"/>
    </row>
    <row r="32" spans="1:15" s="291" customFormat="1" x14ac:dyDescent="0.2">
      <c r="A32" s="307" t="s">
        <v>27</v>
      </c>
      <c r="B32" s="288" t="s">
        <v>1</v>
      </c>
      <c r="C32" s="300">
        <f>C57</f>
        <v>3916</v>
      </c>
      <c r="D32" s="290"/>
    </row>
    <row r="33" spans="1:53" s="291" customFormat="1" x14ac:dyDescent="0.2">
      <c r="A33" s="301"/>
      <c r="B33" s="303" t="s">
        <v>2</v>
      </c>
      <c r="C33" s="300">
        <f>C58</f>
        <v>3916</v>
      </c>
      <c r="D33" s="290"/>
    </row>
    <row r="34" spans="1:53" s="291" customFormat="1" x14ac:dyDescent="0.2">
      <c r="A34" s="299" t="s">
        <v>16</v>
      </c>
      <c r="B34" s="288" t="s">
        <v>1</v>
      </c>
      <c r="C34" s="300">
        <f t="shared" ref="C34:C39" si="1">C120</f>
        <v>170.4</v>
      </c>
      <c r="D34" s="290"/>
    </row>
    <row r="35" spans="1:53" s="291" customFormat="1" x14ac:dyDescent="0.2">
      <c r="A35" s="301"/>
      <c r="B35" s="294" t="s">
        <v>2</v>
      </c>
      <c r="C35" s="300">
        <f t="shared" si="1"/>
        <v>170.4</v>
      </c>
      <c r="D35" s="290"/>
    </row>
    <row r="36" spans="1:53" s="349" customFormat="1" x14ac:dyDescent="0.2">
      <c r="A36" s="302" t="s">
        <v>24</v>
      </c>
      <c r="B36" s="303" t="s">
        <v>1</v>
      </c>
      <c r="C36" s="289">
        <f t="shared" si="1"/>
        <v>-95</v>
      </c>
    </row>
    <row r="37" spans="1:53" s="349" customFormat="1" x14ac:dyDescent="0.2">
      <c r="A37" s="301"/>
      <c r="B37" s="294" t="s">
        <v>2</v>
      </c>
      <c r="C37" s="289">
        <f t="shared" si="1"/>
        <v>-95</v>
      </c>
    </row>
    <row r="38" spans="1:53" s="291" customFormat="1" x14ac:dyDescent="0.2">
      <c r="A38" s="302" t="s">
        <v>31</v>
      </c>
      <c r="B38" s="303" t="s">
        <v>1</v>
      </c>
      <c r="C38" s="300">
        <f t="shared" si="1"/>
        <v>15</v>
      </c>
      <c r="D38" s="290"/>
      <c r="T38" s="290"/>
      <c r="U38" s="290"/>
      <c r="V38" s="290"/>
      <c r="W38" s="290"/>
      <c r="X38" s="290"/>
      <c r="Y38" s="290"/>
      <c r="Z38" s="290"/>
      <c r="AA38" s="290"/>
      <c r="AB38" s="290"/>
      <c r="AC38" s="290"/>
      <c r="AD38" s="290"/>
      <c r="AE38" s="290"/>
      <c r="AF38" s="290"/>
      <c r="AG38" s="290"/>
      <c r="AH38" s="290"/>
      <c r="AI38" s="290"/>
      <c r="AJ38" s="290"/>
      <c r="AK38" s="290"/>
      <c r="AL38" s="290"/>
      <c r="AM38" s="290"/>
      <c r="AN38" s="290"/>
      <c r="AO38" s="290"/>
      <c r="AP38" s="290"/>
      <c r="AQ38" s="290"/>
      <c r="AR38" s="290"/>
      <c r="AS38" s="290"/>
      <c r="AT38" s="290"/>
      <c r="AU38" s="290"/>
      <c r="AV38" s="290"/>
      <c r="AW38" s="290"/>
      <c r="AX38" s="290"/>
      <c r="AY38" s="290"/>
      <c r="AZ38" s="290"/>
      <c r="BA38" s="290"/>
    </row>
    <row r="39" spans="1:53" s="291" customFormat="1" x14ac:dyDescent="0.2">
      <c r="A39" s="301"/>
      <c r="B39" s="294" t="s">
        <v>2</v>
      </c>
      <c r="C39" s="300">
        <f t="shared" si="1"/>
        <v>15</v>
      </c>
      <c r="D39" s="290"/>
      <c r="T39" s="290"/>
      <c r="U39" s="290"/>
      <c r="V39" s="290"/>
      <c r="W39" s="290"/>
      <c r="X39" s="290"/>
      <c r="Y39" s="290"/>
      <c r="Z39" s="290"/>
      <c r="AA39" s="290"/>
      <c r="AB39" s="290"/>
      <c r="AC39" s="290"/>
      <c r="AD39" s="290"/>
      <c r="AE39" s="290"/>
      <c r="AF39" s="290"/>
      <c r="AG39" s="290"/>
      <c r="AH39" s="290"/>
      <c r="AI39" s="290"/>
      <c r="AJ39" s="290"/>
      <c r="AK39" s="290"/>
      <c r="AL39" s="290"/>
      <c r="AM39" s="290"/>
      <c r="AN39" s="290"/>
      <c r="AO39" s="290"/>
      <c r="AP39" s="290"/>
      <c r="AQ39" s="290"/>
      <c r="AR39" s="290"/>
      <c r="AS39" s="290"/>
      <c r="AT39" s="290"/>
      <c r="AU39" s="290"/>
      <c r="AV39" s="290"/>
      <c r="AW39" s="290"/>
      <c r="AX39" s="290"/>
      <c r="AY39" s="290"/>
      <c r="AZ39" s="290"/>
      <c r="BA39" s="290"/>
    </row>
    <row r="40" spans="1:53" s="66" customFormat="1" x14ac:dyDescent="0.2">
      <c r="A40" s="69" t="s">
        <v>25</v>
      </c>
      <c r="B40" s="69"/>
      <c r="C40" s="69"/>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s="48" customFormat="1" ht="15" x14ac:dyDescent="0.2">
      <c r="A41" s="70" t="s">
        <v>32</v>
      </c>
      <c r="B41" s="78" t="s">
        <v>1</v>
      </c>
      <c r="C41" s="23">
        <f>C43+C51</f>
        <v>7916</v>
      </c>
    </row>
    <row r="42" spans="1:53" s="48" customFormat="1" x14ac:dyDescent="0.2">
      <c r="A42" s="49"/>
      <c r="B42" s="50" t="s">
        <v>2</v>
      </c>
      <c r="C42" s="23">
        <f>C44+C52</f>
        <v>7916</v>
      </c>
    </row>
    <row r="43" spans="1:53" s="48" customFormat="1" x14ac:dyDescent="0.2">
      <c r="A43" s="42" t="s">
        <v>19</v>
      </c>
      <c r="B43" s="28" t="s">
        <v>1</v>
      </c>
      <c r="C43" s="43">
        <f>C45</f>
        <v>4000</v>
      </c>
    </row>
    <row r="44" spans="1:53" s="48" customFormat="1" x14ac:dyDescent="0.2">
      <c r="A44" s="26" t="s">
        <v>9</v>
      </c>
      <c r="B44" s="18" t="s">
        <v>2</v>
      </c>
      <c r="C44" s="43">
        <f>C46</f>
        <v>4000</v>
      </c>
    </row>
    <row r="45" spans="1:53" s="48" customFormat="1" x14ac:dyDescent="0.2">
      <c r="A45" s="16" t="s">
        <v>10</v>
      </c>
      <c r="B45" s="9" t="s">
        <v>1</v>
      </c>
      <c r="C45" s="43">
        <f t="shared" ref="C45:C48" si="2">C47</f>
        <v>4000</v>
      </c>
    </row>
    <row r="46" spans="1:53" s="48" customFormat="1" x14ac:dyDescent="0.2">
      <c r="A46" s="15"/>
      <c r="B46" s="11" t="s">
        <v>2</v>
      </c>
      <c r="C46" s="43">
        <f t="shared" si="2"/>
        <v>4000</v>
      </c>
    </row>
    <row r="47" spans="1:53" s="48" customFormat="1" x14ac:dyDescent="0.2">
      <c r="A47" s="24" t="s">
        <v>26</v>
      </c>
      <c r="B47" s="28" t="s">
        <v>1</v>
      </c>
      <c r="C47" s="43">
        <f t="shared" si="2"/>
        <v>4000</v>
      </c>
    </row>
    <row r="48" spans="1:53" s="48" customFormat="1" x14ac:dyDescent="0.2">
      <c r="A48" s="24"/>
      <c r="B48" s="28" t="s">
        <v>2</v>
      </c>
      <c r="C48" s="43">
        <f t="shared" si="2"/>
        <v>4000</v>
      </c>
    </row>
    <row r="49" spans="1:53" s="48" customFormat="1" x14ac:dyDescent="0.2">
      <c r="A49" s="25" t="s">
        <v>27</v>
      </c>
      <c r="B49" s="17" t="s">
        <v>1</v>
      </c>
      <c r="C49" s="51">
        <f>C87</f>
        <v>4000</v>
      </c>
    </row>
    <row r="50" spans="1:53" s="48" customFormat="1" x14ac:dyDescent="0.2">
      <c r="A50" s="26"/>
      <c r="B50" s="18" t="s">
        <v>2</v>
      </c>
      <c r="C50" s="51">
        <f>C88</f>
        <v>4000</v>
      </c>
      <c r="D50" s="54"/>
      <c r="E50" s="54"/>
      <c r="F50" s="54"/>
      <c r="G50" s="54"/>
      <c r="H50" s="54"/>
      <c r="I50" s="54"/>
    </row>
    <row r="51" spans="1:53" x14ac:dyDescent="0.2">
      <c r="A51" s="319" t="s">
        <v>45</v>
      </c>
      <c r="B51" s="320" t="s">
        <v>1</v>
      </c>
      <c r="C51" s="331">
        <f t="shared" ref="C51:C56" si="3">C53</f>
        <v>3916</v>
      </c>
      <c r="T51" s="269"/>
      <c r="U51" s="269"/>
      <c r="V51" s="269"/>
      <c r="W51" s="269"/>
      <c r="X51" s="269"/>
      <c r="Y51" s="269"/>
      <c r="Z51" s="269"/>
      <c r="AA51" s="269"/>
      <c r="AB51" s="269"/>
      <c r="AC51" s="269"/>
      <c r="AD51" s="269"/>
      <c r="AE51" s="269"/>
      <c r="AF51" s="269"/>
      <c r="AG51" s="269"/>
      <c r="AH51" s="269"/>
      <c r="AI51" s="269"/>
      <c r="AJ51" s="269"/>
      <c r="AK51" s="269"/>
      <c r="AL51" s="269"/>
      <c r="AM51" s="269"/>
      <c r="AN51" s="269"/>
      <c r="AO51" s="269"/>
      <c r="AP51" s="269"/>
      <c r="AQ51" s="269"/>
      <c r="AR51" s="269"/>
      <c r="AS51" s="269"/>
      <c r="AT51" s="269"/>
      <c r="AU51" s="269"/>
      <c r="AV51" s="269"/>
      <c r="AW51" s="269"/>
      <c r="AX51" s="269"/>
      <c r="AY51" s="269"/>
      <c r="AZ51" s="269"/>
      <c r="BA51" s="269"/>
    </row>
    <row r="52" spans="1:53" x14ac:dyDescent="0.2">
      <c r="A52" s="293" t="s">
        <v>9</v>
      </c>
      <c r="B52" s="322" t="s">
        <v>2</v>
      </c>
      <c r="C52" s="331">
        <f t="shared" si="3"/>
        <v>3916</v>
      </c>
      <c r="T52" s="269"/>
      <c r="U52" s="269"/>
      <c r="V52" s="269"/>
      <c r="W52" s="269"/>
      <c r="X52" s="269"/>
      <c r="Y52" s="269"/>
      <c r="Z52" s="269"/>
      <c r="AA52" s="269"/>
      <c r="AB52" s="269"/>
      <c r="AC52" s="269"/>
      <c r="AD52" s="269"/>
      <c r="AE52" s="269"/>
      <c r="AF52" s="269"/>
      <c r="AG52" s="269"/>
      <c r="AH52" s="269"/>
      <c r="AI52" s="269"/>
      <c r="AJ52" s="269"/>
      <c r="AK52" s="269"/>
      <c r="AL52" s="269"/>
      <c r="AM52" s="269"/>
      <c r="AN52" s="269"/>
      <c r="AO52" s="269"/>
      <c r="AP52" s="269"/>
      <c r="AQ52" s="269"/>
      <c r="AR52" s="269"/>
      <c r="AS52" s="269"/>
      <c r="AT52" s="269"/>
      <c r="AU52" s="269"/>
      <c r="AV52" s="269"/>
      <c r="AW52" s="269"/>
      <c r="AX52" s="269"/>
      <c r="AY52" s="269"/>
      <c r="AZ52" s="269"/>
      <c r="BA52" s="269"/>
    </row>
    <row r="53" spans="1:53" x14ac:dyDescent="0.2">
      <c r="A53" s="295" t="s">
        <v>10</v>
      </c>
      <c r="B53" s="323" t="s">
        <v>1</v>
      </c>
      <c r="C53" s="331">
        <f t="shared" si="3"/>
        <v>3916</v>
      </c>
      <c r="T53" s="269"/>
      <c r="U53" s="269"/>
      <c r="V53" s="269"/>
      <c r="W53" s="269"/>
      <c r="X53" s="269"/>
      <c r="Y53" s="269"/>
      <c r="Z53" s="269"/>
      <c r="AA53" s="269"/>
      <c r="AB53" s="269"/>
      <c r="AC53" s="269"/>
      <c r="AD53" s="269"/>
      <c r="AE53" s="269"/>
      <c r="AF53" s="269"/>
      <c r="AG53" s="269"/>
      <c r="AH53" s="269"/>
      <c r="AI53" s="269"/>
      <c r="AJ53" s="269"/>
      <c r="AK53" s="269"/>
      <c r="AL53" s="269"/>
      <c r="AM53" s="269"/>
      <c r="AN53" s="269"/>
      <c r="AO53" s="269"/>
      <c r="AP53" s="269"/>
      <c r="AQ53" s="269"/>
      <c r="AR53" s="269"/>
      <c r="AS53" s="269"/>
      <c r="AT53" s="269"/>
      <c r="AU53" s="269"/>
      <c r="AV53" s="269"/>
      <c r="AW53" s="269"/>
      <c r="AX53" s="269"/>
      <c r="AY53" s="269"/>
      <c r="AZ53" s="269"/>
      <c r="BA53" s="269"/>
    </row>
    <row r="54" spans="1:53" x14ac:dyDescent="0.2">
      <c r="A54" s="296"/>
      <c r="B54" s="322" t="s">
        <v>2</v>
      </c>
      <c r="C54" s="331">
        <f t="shared" si="3"/>
        <v>3916</v>
      </c>
      <c r="T54" s="269"/>
      <c r="U54" s="269"/>
      <c r="V54" s="269"/>
      <c r="W54" s="269"/>
      <c r="X54" s="269"/>
      <c r="Y54" s="269"/>
      <c r="Z54" s="269"/>
      <c r="AA54" s="269"/>
      <c r="AB54" s="269"/>
      <c r="AC54" s="269"/>
      <c r="AD54" s="269"/>
      <c r="AE54" s="269"/>
      <c r="AF54" s="269"/>
      <c r="AG54" s="269"/>
      <c r="AH54" s="269"/>
      <c r="AI54" s="269"/>
      <c r="AJ54" s="269"/>
      <c r="AK54" s="269"/>
      <c r="AL54" s="269"/>
      <c r="AM54" s="269"/>
      <c r="AN54" s="269"/>
      <c r="AO54" s="269"/>
      <c r="AP54" s="269"/>
      <c r="AQ54" s="269"/>
      <c r="AR54" s="269"/>
      <c r="AS54" s="269"/>
      <c r="AT54" s="269"/>
      <c r="AU54" s="269"/>
      <c r="AV54" s="269"/>
      <c r="AW54" s="269"/>
      <c r="AX54" s="269"/>
      <c r="AY54" s="269"/>
      <c r="AZ54" s="269"/>
      <c r="BA54" s="269"/>
    </row>
    <row r="55" spans="1:53" x14ac:dyDescent="0.2">
      <c r="A55" s="332" t="s">
        <v>26</v>
      </c>
      <c r="B55" s="326" t="s">
        <v>1</v>
      </c>
      <c r="C55" s="331">
        <f t="shared" si="3"/>
        <v>3916</v>
      </c>
      <c r="T55" s="269"/>
      <c r="U55" s="269"/>
      <c r="V55" s="269"/>
      <c r="W55" s="269"/>
      <c r="X55" s="269"/>
      <c r="Y55" s="269"/>
      <c r="Z55" s="269"/>
      <c r="AA55" s="269"/>
      <c r="AB55" s="269"/>
      <c r="AC55" s="269"/>
      <c r="AD55" s="269"/>
      <c r="AE55" s="269"/>
      <c r="AF55" s="269"/>
      <c r="AG55" s="269"/>
      <c r="AH55" s="269"/>
      <c r="AI55" s="269"/>
      <c r="AJ55" s="269"/>
      <c r="AK55" s="269"/>
      <c r="AL55" s="269"/>
      <c r="AM55" s="269"/>
      <c r="AN55" s="269"/>
      <c r="AO55" s="269"/>
      <c r="AP55" s="269"/>
      <c r="AQ55" s="269"/>
      <c r="AR55" s="269"/>
      <c r="AS55" s="269"/>
      <c r="AT55" s="269"/>
      <c r="AU55" s="269"/>
      <c r="AV55" s="269"/>
      <c r="AW55" s="269"/>
      <c r="AX55" s="269"/>
      <c r="AY55" s="269"/>
      <c r="AZ55" s="269"/>
      <c r="BA55" s="269"/>
    </row>
    <row r="56" spans="1:53" x14ac:dyDescent="0.2">
      <c r="A56" s="332"/>
      <c r="B56" s="327" t="s">
        <v>2</v>
      </c>
      <c r="C56" s="331">
        <f t="shared" si="3"/>
        <v>3916</v>
      </c>
      <c r="T56" s="269"/>
      <c r="U56" s="269"/>
      <c r="V56" s="269"/>
      <c r="W56" s="269"/>
      <c r="X56" s="269"/>
      <c r="Y56" s="269"/>
      <c r="Z56" s="269"/>
      <c r="AA56" s="269"/>
      <c r="AB56" s="269"/>
      <c r="AC56" s="269"/>
      <c r="AD56" s="269"/>
      <c r="AE56" s="269"/>
      <c r="AF56" s="269"/>
      <c r="AG56" s="269"/>
      <c r="AH56" s="269"/>
      <c r="AI56" s="269"/>
      <c r="AJ56" s="269"/>
      <c r="AK56" s="269"/>
      <c r="AL56" s="269"/>
      <c r="AM56" s="269"/>
      <c r="AN56" s="269"/>
      <c r="AO56" s="269"/>
      <c r="AP56" s="269"/>
      <c r="AQ56" s="269"/>
      <c r="AR56" s="269"/>
      <c r="AS56" s="269"/>
      <c r="AT56" s="269"/>
      <c r="AU56" s="269"/>
      <c r="AV56" s="269"/>
      <c r="AW56" s="269"/>
      <c r="AX56" s="269"/>
      <c r="AY56" s="269"/>
      <c r="AZ56" s="269"/>
      <c r="BA56" s="269"/>
    </row>
    <row r="57" spans="1:53" x14ac:dyDescent="0.2">
      <c r="A57" s="333" t="s">
        <v>27</v>
      </c>
      <c r="B57" s="326" t="s">
        <v>1</v>
      </c>
      <c r="C57" s="331">
        <f>C68</f>
        <v>3916</v>
      </c>
      <c r="T57" s="269"/>
      <c r="U57" s="269"/>
      <c r="V57" s="269"/>
      <c r="W57" s="269"/>
      <c r="X57" s="269"/>
      <c r="Y57" s="269"/>
      <c r="Z57" s="269"/>
      <c r="AA57" s="269"/>
      <c r="AB57" s="269"/>
      <c r="AC57" s="269"/>
      <c r="AD57" s="269"/>
      <c r="AE57" s="269"/>
      <c r="AF57" s="269"/>
      <c r="AG57" s="269"/>
      <c r="AH57" s="269"/>
      <c r="AI57" s="269"/>
      <c r="AJ57" s="269"/>
      <c r="AK57" s="269"/>
      <c r="AL57" s="269"/>
      <c r="AM57" s="269"/>
      <c r="AN57" s="269"/>
      <c r="AO57" s="269"/>
      <c r="AP57" s="269"/>
      <c r="AQ57" s="269"/>
      <c r="AR57" s="269"/>
      <c r="AS57" s="269"/>
      <c r="AT57" s="269"/>
      <c r="AU57" s="269"/>
      <c r="AV57" s="269"/>
      <c r="AW57" s="269"/>
      <c r="AX57" s="269"/>
      <c r="AY57" s="269"/>
      <c r="AZ57" s="269"/>
      <c r="BA57" s="269"/>
    </row>
    <row r="58" spans="1:53" x14ac:dyDescent="0.2">
      <c r="A58" s="332"/>
      <c r="B58" s="327" t="s">
        <v>2</v>
      </c>
      <c r="C58" s="331">
        <f>C69</f>
        <v>3916</v>
      </c>
      <c r="T58" s="269"/>
      <c r="U58" s="269"/>
      <c r="V58" s="269"/>
      <c r="W58" s="269"/>
      <c r="X58" s="269"/>
      <c r="Y58" s="269"/>
      <c r="Z58" s="269"/>
      <c r="AA58" s="269"/>
      <c r="AB58" s="269"/>
      <c r="AC58" s="269"/>
      <c r="AD58" s="269"/>
      <c r="AE58" s="269"/>
      <c r="AF58" s="269"/>
      <c r="AG58" s="269"/>
      <c r="AH58" s="269"/>
      <c r="AI58" s="269"/>
      <c r="AJ58" s="269"/>
      <c r="AK58" s="269"/>
      <c r="AL58" s="269"/>
      <c r="AM58" s="269"/>
      <c r="AN58" s="269"/>
      <c r="AO58" s="269"/>
      <c r="AP58" s="269"/>
      <c r="AQ58" s="269"/>
      <c r="AR58" s="269"/>
      <c r="AS58" s="269"/>
      <c r="AT58" s="269"/>
      <c r="AU58" s="269"/>
      <c r="AV58" s="269"/>
      <c r="AW58" s="269"/>
      <c r="AX58" s="269"/>
      <c r="AY58" s="269"/>
      <c r="AZ58" s="269"/>
      <c r="BA58" s="269"/>
    </row>
    <row r="59" spans="1:53" x14ac:dyDescent="0.2">
      <c r="A59" s="456" t="s">
        <v>42</v>
      </c>
      <c r="B59" s="457"/>
      <c r="C59" s="457"/>
      <c r="T59" s="269"/>
      <c r="U59" s="269"/>
      <c r="V59" s="269"/>
      <c r="W59" s="269"/>
      <c r="X59" s="269"/>
      <c r="Y59" s="269"/>
      <c r="Z59" s="269"/>
      <c r="AA59" s="269"/>
      <c r="AB59" s="269"/>
      <c r="AC59" s="269"/>
      <c r="AD59" s="269"/>
      <c r="AE59" s="269"/>
      <c r="AF59" s="269"/>
      <c r="AG59" s="269"/>
      <c r="AH59" s="269"/>
      <c r="AI59" s="269"/>
      <c r="AJ59" s="269"/>
      <c r="AK59" s="269"/>
      <c r="AL59" s="269"/>
      <c r="AM59" s="269"/>
      <c r="AN59" s="269"/>
      <c r="AO59" s="269"/>
      <c r="AP59" s="269"/>
      <c r="AQ59" s="269"/>
      <c r="AR59" s="269"/>
      <c r="AS59" s="269"/>
      <c r="AT59" s="269"/>
      <c r="AU59" s="269"/>
      <c r="AV59" s="269"/>
      <c r="AW59" s="269"/>
      <c r="AX59" s="269"/>
      <c r="AY59" s="269"/>
      <c r="AZ59" s="269"/>
      <c r="BA59" s="269"/>
    </row>
    <row r="60" spans="1:53" x14ac:dyDescent="0.2">
      <c r="A60" s="328" t="s">
        <v>14</v>
      </c>
      <c r="B60" s="326" t="s">
        <v>1</v>
      </c>
      <c r="C60" s="329">
        <f t="shared" ref="C60:C67" si="4">C62</f>
        <v>3916</v>
      </c>
      <c r="T60" s="269"/>
      <c r="U60" s="269"/>
      <c r="V60" s="269"/>
      <c r="W60" s="269"/>
      <c r="X60" s="269"/>
      <c r="Y60" s="269"/>
      <c r="Z60" s="269"/>
      <c r="AA60" s="269"/>
      <c r="AB60" s="269"/>
      <c r="AC60" s="269"/>
      <c r="AD60" s="269"/>
      <c r="AE60" s="269"/>
      <c r="AF60" s="269"/>
      <c r="AG60" s="269"/>
      <c r="AH60" s="269"/>
      <c r="AI60" s="269"/>
      <c r="AJ60" s="269"/>
      <c r="AK60" s="269"/>
      <c r="AL60" s="269"/>
      <c r="AM60" s="269"/>
      <c r="AN60" s="269"/>
      <c r="AO60" s="269"/>
      <c r="AP60" s="269"/>
      <c r="AQ60" s="269"/>
      <c r="AR60" s="269"/>
      <c r="AS60" s="269"/>
      <c r="AT60" s="269"/>
      <c r="AU60" s="269"/>
      <c r="AV60" s="269"/>
      <c r="AW60" s="269"/>
      <c r="AX60" s="269"/>
      <c r="AY60" s="269"/>
      <c r="AZ60" s="269"/>
      <c r="BA60" s="269"/>
    </row>
    <row r="61" spans="1:53" x14ac:dyDescent="0.2">
      <c r="A61" s="330" t="s">
        <v>15</v>
      </c>
      <c r="B61" s="327" t="s">
        <v>2</v>
      </c>
      <c r="C61" s="300">
        <f t="shared" si="4"/>
        <v>3916</v>
      </c>
      <c r="T61" s="269"/>
      <c r="U61" s="269"/>
      <c r="V61" s="269"/>
      <c r="W61" s="269"/>
      <c r="X61" s="269"/>
      <c r="Y61" s="269"/>
      <c r="Z61" s="269"/>
      <c r="AA61" s="269"/>
      <c r="AB61" s="269"/>
      <c r="AC61" s="269"/>
      <c r="AD61" s="269"/>
      <c r="AE61" s="269"/>
      <c r="AF61" s="269"/>
      <c r="AG61" s="269"/>
      <c r="AH61" s="269"/>
      <c r="AI61" s="269"/>
      <c r="AJ61" s="269"/>
      <c r="AK61" s="269"/>
      <c r="AL61" s="269"/>
      <c r="AM61" s="269"/>
      <c r="AN61" s="269"/>
      <c r="AO61" s="269"/>
      <c r="AP61" s="269"/>
      <c r="AQ61" s="269"/>
      <c r="AR61" s="269"/>
      <c r="AS61" s="269"/>
      <c r="AT61" s="269"/>
      <c r="AU61" s="269"/>
      <c r="AV61" s="269"/>
      <c r="AW61" s="269"/>
      <c r="AX61" s="269"/>
      <c r="AY61" s="269"/>
      <c r="AZ61" s="269"/>
      <c r="BA61" s="269"/>
    </row>
    <row r="62" spans="1:53" x14ac:dyDescent="0.2">
      <c r="A62" s="319" t="s">
        <v>45</v>
      </c>
      <c r="B62" s="320" t="s">
        <v>1</v>
      </c>
      <c r="C62" s="331">
        <f t="shared" si="4"/>
        <v>3916</v>
      </c>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c r="AQ62" s="269"/>
      <c r="AR62" s="269"/>
      <c r="AS62" s="269"/>
      <c r="AT62" s="269"/>
      <c r="AU62" s="269"/>
      <c r="AV62" s="269"/>
      <c r="AW62" s="269"/>
      <c r="AX62" s="269"/>
      <c r="AY62" s="269"/>
      <c r="AZ62" s="269"/>
      <c r="BA62" s="269"/>
    </row>
    <row r="63" spans="1:53" x14ac:dyDescent="0.2">
      <c r="A63" s="293" t="s">
        <v>9</v>
      </c>
      <c r="B63" s="322" t="s">
        <v>2</v>
      </c>
      <c r="C63" s="331">
        <f t="shared" si="4"/>
        <v>3916</v>
      </c>
      <c r="T63" s="269"/>
      <c r="U63" s="269"/>
      <c r="V63" s="269"/>
      <c r="W63" s="269"/>
      <c r="X63" s="269"/>
      <c r="Y63" s="269"/>
      <c r="Z63" s="269"/>
      <c r="AA63" s="269"/>
      <c r="AB63" s="269"/>
      <c r="AC63" s="269"/>
      <c r="AD63" s="269"/>
      <c r="AE63" s="269"/>
      <c r="AF63" s="269"/>
      <c r="AG63" s="269"/>
      <c r="AH63" s="269"/>
      <c r="AI63" s="269"/>
      <c r="AJ63" s="269"/>
      <c r="AK63" s="269"/>
      <c r="AL63" s="269"/>
      <c r="AM63" s="269"/>
      <c r="AN63" s="269"/>
      <c r="AO63" s="269"/>
      <c r="AP63" s="269"/>
      <c r="AQ63" s="269"/>
      <c r="AR63" s="269"/>
      <c r="AS63" s="269"/>
      <c r="AT63" s="269"/>
      <c r="AU63" s="269"/>
      <c r="AV63" s="269"/>
      <c r="AW63" s="269"/>
      <c r="AX63" s="269"/>
      <c r="AY63" s="269"/>
      <c r="AZ63" s="269"/>
      <c r="BA63" s="269"/>
    </row>
    <row r="64" spans="1:53" x14ac:dyDescent="0.2">
      <c r="A64" s="295" t="s">
        <v>10</v>
      </c>
      <c r="B64" s="323" t="s">
        <v>1</v>
      </c>
      <c r="C64" s="331">
        <f t="shared" si="4"/>
        <v>3916</v>
      </c>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c r="AQ64" s="269"/>
      <c r="AR64" s="269"/>
      <c r="AS64" s="269"/>
      <c r="AT64" s="269"/>
      <c r="AU64" s="269"/>
      <c r="AV64" s="269"/>
      <c r="AW64" s="269"/>
      <c r="AX64" s="269"/>
      <c r="AY64" s="269"/>
      <c r="AZ64" s="269"/>
      <c r="BA64" s="269"/>
    </row>
    <row r="65" spans="1:53" x14ac:dyDescent="0.2">
      <c r="A65" s="296"/>
      <c r="B65" s="322" t="s">
        <v>2</v>
      </c>
      <c r="C65" s="331">
        <f t="shared" si="4"/>
        <v>3916</v>
      </c>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c r="AQ65" s="269"/>
      <c r="AR65" s="269"/>
      <c r="AS65" s="269"/>
      <c r="AT65" s="269"/>
      <c r="AU65" s="269"/>
      <c r="AV65" s="269"/>
      <c r="AW65" s="269"/>
      <c r="AX65" s="269"/>
      <c r="AY65" s="269"/>
      <c r="AZ65" s="269"/>
      <c r="BA65" s="269"/>
    </row>
    <row r="66" spans="1:53" x14ac:dyDescent="0.2">
      <c r="A66" s="332" t="s">
        <v>26</v>
      </c>
      <c r="B66" s="326" t="s">
        <v>1</v>
      </c>
      <c r="C66" s="331">
        <f t="shared" si="4"/>
        <v>3916</v>
      </c>
      <c r="T66" s="269"/>
      <c r="U66" s="269"/>
      <c r="V66" s="269"/>
      <c r="W66" s="269"/>
      <c r="X66" s="269"/>
      <c r="Y66" s="269"/>
      <c r="Z66" s="269"/>
      <c r="AA66" s="269"/>
      <c r="AB66" s="269"/>
      <c r="AC66" s="269"/>
      <c r="AD66" s="269"/>
      <c r="AE66" s="269"/>
      <c r="AF66" s="269"/>
      <c r="AG66" s="269"/>
      <c r="AH66" s="269"/>
      <c r="AI66" s="269"/>
      <c r="AJ66" s="269"/>
      <c r="AK66" s="269"/>
      <c r="AL66" s="269"/>
      <c r="AM66" s="269"/>
      <c r="AN66" s="269"/>
      <c r="AO66" s="269"/>
      <c r="AP66" s="269"/>
      <c r="AQ66" s="269"/>
      <c r="AR66" s="269"/>
      <c r="AS66" s="269"/>
      <c r="AT66" s="269"/>
      <c r="AU66" s="269"/>
      <c r="AV66" s="269"/>
      <c r="AW66" s="269"/>
      <c r="AX66" s="269"/>
      <c r="AY66" s="269"/>
      <c r="AZ66" s="269"/>
      <c r="BA66" s="269"/>
    </row>
    <row r="67" spans="1:53" x14ac:dyDescent="0.2">
      <c r="A67" s="332"/>
      <c r="B67" s="327" t="s">
        <v>2</v>
      </c>
      <c r="C67" s="331">
        <f t="shared" si="4"/>
        <v>3916</v>
      </c>
      <c r="T67" s="269"/>
      <c r="U67" s="269"/>
      <c r="V67" s="269"/>
      <c r="W67" s="269"/>
      <c r="X67" s="269"/>
      <c r="Y67" s="269"/>
      <c r="Z67" s="269"/>
      <c r="AA67" s="269"/>
      <c r="AB67" s="269"/>
      <c r="AC67" s="269"/>
      <c r="AD67" s="269"/>
      <c r="AE67" s="269"/>
      <c r="AF67" s="269"/>
      <c r="AG67" s="269"/>
      <c r="AH67" s="269"/>
      <c r="AI67" s="269"/>
      <c r="AJ67" s="269"/>
      <c r="AK67" s="269"/>
      <c r="AL67" s="269"/>
      <c r="AM67" s="269"/>
      <c r="AN67" s="269"/>
      <c r="AO67" s="269"/>
      <c r="AP67" s="269"/>
      <c r="AQ67" s="269"/>
      <c r="AR67" s="269"/>
      <c r="AS67" s="269"/>
      <c r="AT67" s="269"/>
      <c r="AU67" s="269"/>
      <c r="AV67" s="269"/>
      <c r="AW67" s="269"/>
      <c r="AX67" s="269"/>
      <c r="AY67" s="269"/>
      <c r="AZ67" s="269"/>
      <c r="BA67" s="269"/>
    </row>
    <row r="68" spans="1:53" x14ac:dyDescent="0.2">
      <c r="A68" s="333" t="s">
        <v>27</v>
      </c>
      <c r="B68" s="326" t="s">
        <v>1</v>
      </c>
      <c r="C68" s="331">
        <f>C70+C74</f>
        <v>3916</v>
      </c>
      <c r="T68" s="269"/>
      <c r="U68" s="269"/>
      <c r="V68" s="269"/>
      <c r="W68" s="269"/>
      <c r="X68" s="269"/>
      <c r="Y68" s="269"/>
      <c r="Z68" s="269"/>
      <c r="AA68" s="269"/>
      <c r="AB68" s="269"/>
      <c r="AC68" s="269"/>
      <c r="AD68" s="269"/>
      <c r="AE68" s="269"/>
      <c r="AF68" s="269"/>
      <c r="AG68" s="269"/>
      <c r="AH68" s="269"/>
      <c r="AI68" s="269"/>
      <c r="AJ68" s="269"/>
      <c r="AK68" s="269"/>
      <c r="AL68" s="269"/>
      <c r="AM68" s="269"/>
      <c r="AN68" s="269"/>
      <c r="AO68" s="269"/>
      <c r="AP68" s="269"/>
      <c r="AQ68" s="269"/>
      <c r="AR68" s="269"/>
      <c r="AS68" s="269"/>
      <c r="AT68" s="269"/>
      <c r="AU68" s="269"/>
      <c r="AV68" s="269"/>
      <c r="AW68" s="269"/>
      <c r="AX68" s="269"/>
      <c r="AY68" s="269"/>
      <c r="AZ68" s="269"/>
      <c r="BA68" s="269"/>
    </row>
    <row r="69" spans="1:53" x14ac:dyDescent="0.2">
      <c r="A69" s="332"/>
      <c r="B69" s="327" t="s">
        <v>2</v>
      </c>
      <c r="C69" s="331">
        <f>C71+C75</f>
        <v>3916</v>
      </c>
      <c r="T69" s="269"/>
      <c r="U69" s="269"/>
      <c r="V69" s="269"/>
      <c r="W69" s="269"/>
      <c r="X69" s="269"/>
      <c r="Y69" s="269"/>
      <c r="Z69" s="269"/>
      <c r="AA69" s="269"/>
      <c r="AB69" s="269"/>
      <c r="AC69" s="269"/>
      <c r="AD69" s="269"/>
      <c r="AE69" s="269"/>
      <c r="AF69" s="269"/>
      <c r="AG69" s="269"/>
      <c r="AH69" s="269"/>
      <c r="AI69" s="269"/>
      <c r="AJ69" s="269"/>
      <c r="AK69" s="269"/>
      <c r="AL69" s="269"/>
      <c r="AM69" s="269"/>
      <c r="AN69" s="269"/>
      <c r="AO69" s="269"/>
      <c r="AP69" s="269"/>
      <c r="AQ69" s="269"/>
      <c r="AR69" s="269"/>
      <c r="AS69" s="269"/>
      <c r="AT69" s="269"/>
      <c r="AU69" s="269"/>
      <c r="AV69" s="269"/>
      <c r="AW69" s="269"/>
      <c r="AX69" s="269"/>
      <c r="AY69" s="269"/>
      <c r="AZ69" s="269"/>
      <c r="BA69" s="269"/>
    </row>
    <row r="70" spans="1:53" x14ac:dyDescent="0.2">
      <c r="A70" s="334" t="s">
        <v>49</v>
      </c>
      <c r="B70" s="335" t="s">
        <v>1</v>
      </c>
      <c r="C70" s="336">
        <f>C72</f>
        <v>3333</v>
      </c>
      <c r="T70" s="269"/>
      <c r="U70" s="269"/>
      <c r="V70" s="269"/>
      <c r="W70" s="269"/>
      <c r="X70" s="269"/>
      <c r="Y70" s="269"/>
      <c r="Z70" s="269"/>
      <c r="AA70" s="269"/>
      <c r="AB70" s="269"/>
      <c r="AC70" s="269"/>
      <c r="AD70" s="269"/>
      <c r="AE70" s="269"/>
      <c r="AF70" s="269"/>
      <c r="AG70" s="269"/>
      <c r="AH70" s="269"/>
      <c r="AI70" s="269"/>
      <c r="AJ70" s="269"/>
      <c r="AK70" s="269"/>
      <c r="AL70" s="269"/>
      <c r="AM70" s="269"/>
      <c r="AN70" s="269"/>
      <c r="AO70" s="269"/>
      <c r="AP70" s="269"/>
      <c r="AQ70" s="269"/>
      <c r="AR70" s="269"/>
      <c r="AS70" s="269"/>
      <c r="AT70" s="269"/>
      <c r="AU70" s="269"/>
      <c r="AV70" s="269"/>
      <c r="AW70" s="269"/>
      <c r="AX70" s="269"/>
      <c r="AY70" s="269"/>
      <c r="AZ70" s="269"/>
      <c r="BA70" s="269"/>
    </row>
    <row r="71" spans="1:53" x14ac:dyDescent="0.2">
      <c r="A71" s="337"/>
      <c r="B71" s="338" t="s">
        <v>2</v>
      </c>
      <c r="C71" s="336">
        <f>C73</f>
        <v>3333</v>
      </c>
      <c r="T71" s="269"/>
      <c r="U71" s="269"/>
      <c r="V71" s="269"/>
      <c r="W71" s="269"/>
      <c r="X71" s="269"/>
      <c r="Y71" s="269"/>
      <c r="Z71" s="269"/>
      <c r="AA71" s="269"/>
      <c r="AB71" s="269"/>
      <c r="AC71" s="269"/>
      <c r="AD71" s="269"/>
      <c r="AE71" s="269"/>
      <c r="AF71" s="269"/>
      <c r="AG71" s="269"/>
      <c r="AH71" s="269"/>
      <c r="AI71" s="269"/>
      <c r="AJ71" s="269"/>
      <c r="AK71" s="269"/>
      <c r="AL71" s="269"/>
      <c r="AM71" s="269"/>
      <c r="AN71" s="269"/>
      <c r="AO71" s="269"/>
      <c r="AP71" s="269"/>
      <c r="AQ71" s="269"/>
      <c r="AR71" s="269"/>
      <c r="AS71" s="269"/>
      <c r="AT71" s="269"/>
      <c r="AU71" s="269"/>
      <c r="AV71" s="269"/>
      <c r="AW71" s="269"/>
      <c r="AX71" s="269"/>
      <c r="AY71" s="269"/>
      <c r="AZ71" s="269"/>
      <c r="BA71" s="269"/>
    </row>
    <row r="72" spans="1:53" x14ac:dyDescent="0.2">
      <c r="A72" s="237" t="s">
        <v>62</v>
      </c>
      <c r="B72" s="326" t="s">
        <v>1</v>
      </c>
      <c r="C72" s="289">
        <v>3333</v>
      </c>
      <c r="T72" s="269"/>
      <c r="U72" s="269"/>
      <c r="V72" s="269"/>
      <c r="W72" s="269"/>
      <c r="X72" s="269"/>
      <c r="Y72" s="269"/>
      <c r="Z72" s="269"/>
      <c r="AA72" s="269"/>
      <c r="AB72" s="269"/>
      <c r="AC72" s="269"/>
      <c r="AD72" s="269"/>
      <c r="AE72" s="269"/>
      <c r="AF72" s="269"/>
      <c r="AG72" s="269"/>
      <c r="AH72" s="269"/>
      <c r="AI72" s="269"/>
      <c r="AJ72" s="269"/>
      <c r="AK72" s="269"/>
      <c r="AL72" s="269"/>
      <c r="AM72" s="269"/>
      <c r="AN72" s="269"/>
      <c r="AO72" s="269"/>
      <c r="AP72" s="269"/>
      <c r="AQ72" s="269"/>
      <c r="AR72" s="269"/>
      <c r="AS72" s="269"/>
      <c r="AT72" s="269"/>
      <c r="AU72" s="269"/>
      <c r="AV72" s="269"/>
      <c r="AW72" s="269"/>
      <c r="AX72" s="269"/>
      <c r="AY72" s="269"/>
      <c r="AZ72" s="269"/>
      <c r="BA72" s="269"/>
    </row>
    <row r="73" spans="1:53" ht="15" x14ac:dyDescent="0.25">
      <c r="A73" s="340"/>
      <c r="B73" s="327" t="s">
        <v>2</v>
      </c>
      <c r="C73" s="289">
        <v>3333</v>
      </c>
      <c r="T73" s="269"/>
      <c r="U73" s="269"/>
      <c r="V73" s="269"/>
      <c r="W73" s="269"/>
      <c r="X73" s="269"/>
      <c r="Y73" s="269"/>
      <c r="Z73" s="269"/>
      <c r="AA73" s="269"/>
      <c r="AB73" s="269"/>
      <c r="AC73" s="269"/>
      <c r="AD73" s="269"/>
      <c r="AE73" s="269"/>
      <c r="AF73" s="269"/>
      <c r="AG73" s="269"/>
      <c r="AH73" s="269"/>
      <c r="AI73" s="269"/>
      <c r="AJ73" s="269"/>
      <c r="AK73" s="269"/>
      <c r="AL73" s="269"/>
      <c r="AM73" s="269"/>
      <c r="AN73" s="269"/>
      <c r="AO73" s="269"/>
      <c r="AP73" s="269"/>
      <c r="AQ73" s="269"/>
      <c r="AR73" s="269"/>
      <c r="AS73" s="269"/>
      <c r="AT73" s="269"/>
      <c r="AU73" s="269"/>
      <c r="AV73" s="269"/>
      <c r="AW73" s="269"/>
      <c r="AX73" s="269"/>
      <c r="AY73" s="269"/>
      <c r="AZ73" s="269"/>
      <c r="BA73" s="269"/>
    </row>
    <row r="74" spans="1:53" x14ac:dyDescent="0.2">
      <c r="A74" s="430" t="s">
        <v>230</v>
      </c>
      <c r="B74" s="335" t="s">
        <v>1</v>
      </c>
      <c r="C74" s="336">
        <f>C76</f>
        <v>583</v>
      </c>
      <c r="T74" s="269"/>
      <c r="U74" s="269"/>
      <c r="V74" s="269"/>
      <c r="W74" s="269"/>
      <c r="X74" s="269"/>
      <c r="Y74" s="269"/>
      <c r="Z74" s="269"/>
      <c r="AA74" s="269"/>
      <c r="AB74" s="269"/>
      <c r="AC74" s="269"/>
      <c r="AD74" s="269"/>
      <c r="AE74" s="269"/>
      <c r="AF74" s="269"/>
      <c r="AG74" s="269"/>
      <c r="AH74" s="269"/>
      <c r="AI74" s="269"/>
      <c r="AJ74" s="269"/>
      <c r="AK74" s="269"/>
      <c r="AL74" s="269"/>
      <c r="AM74" s="269"/>
      <c r="AN74" s="269"/>
      <c r="AO74" s="269"/>
      <c r="AP74" s="269"/>
      <c r="AQ74" s="269"/>
      <c r="AR74" s="269"/>
      <c r="AS74" s="269"/>
      <c r="AT74" s="269"/>
      <c r="AU74" s="269"/>
      <c r="AV74" s="269"/>
      <c r="AW74" s="269"/>
      <c r="AX74" s="269"/>
      <c r="AY74" s="269"/>
      <c r="AZ74" s="269"/>
      <c r="BA74" s="269"/>
    </row>
    <row r="75" spans="1:53" x14ac:dyDescent="0.2">
      <c r="A75" s="337"/>
      <c r="B75" s="338" t="s">
        <v>2</v>
      </c>
      <c r="C75" s="336">
        <f>C77</f>
        <v>583</v>
      </c>
      <c r="T75" s="269"/>
      <c r="U75" s="269"/>
      <c r="V75" s="269"/>
      <c r="W75" s="269"/>
      <c r="X75" s="269"/>
      <c r="Y75" s="269"/>
      <c r="Z75" s="269"/>
      <c r="AA75" s="269"/>
      <c r="AB75" s="269"/>
      <c r="AC75" s="269"/>
      <c r="AD75" s="269"/>
      <c r="AE75" s="269"/>
      <c r="AF75" s="269"/>
      <c r="AG75" s="269"/>
      <c r="AH75" s="269"/>
      <c r="AI75" s="269"/>
      <c r="AJ75" s="269"/>
      <c r="AK75" s="269"/>
      <c r="AL75" s="269"/>
      <c r="AM75" s="269"/>
      <c r="AN75" s="269"/>
      <c r="AO75" s="269"/>
      <c r="AP75" s="269"/>
      <c r="AQ75" s="269"/>
      <c r="AR75" s="269"/>
      <c r="AS75" s="269"/>
      <c r="AT75" s="269"/>
      <c r="AU75" s="269"/>
      <c r="AV75" s="269"/>
      <c r="AW75" s="269"/>
      <c r="AX75" s="269"/>
      <c r="AY75" s="269"/>
      <c r="AZ75" s="269"/>
      <c r="BA75" s="269"/>
    </row>
    <row r="76" spans="1:53" ht="25.5" x14ac:dyDescent="0.2">
      <c r="A76" s="237" t="s">
        <v>231</v>
      </c>
      <c r="B76" s="326" t="s">
        <v>1</v>
      </c>
      <c r="C76" s="289">
        <v>583</v>
      </c>
      <c r="T76" s="269"/>
      <c r="U76" s="269"/>
      <c r="V76" s="269"/>
      <c r="W76" s="269"/>
      <c r="X76" s="269"/>
      <c r="Y76" s="269"/>
      <c r="Z76" s="269"/>
      <c r="AA76" s="269"/>
      <c r="AB76" s="269"/>
      <c r="AC76" s="269"/>
      <c r="AD76" s="269"/>
      <c r="AE76" s="269"/>
      <c r="AF76" s="269"/>
      <c r="AG76" s="269"/>
      <c r="AH76" s="269"/>
      <c r="AI76" s="269"/>
      <c r="AJ76" s="269"/>
      <c r="AK76" s="269"/>
      <c r="AL76" s="269"/>
      <c r="AM76" s="269"/>
      <c r="AN76" s="269"/>
      <c r="AO76" s="269"/>
      <c r="AP76" s="269"/>
      <c r="AQ76" s="269"/>
      <c r="AR76" s="269"/>
      <c r="AS76" s="269"/>
      <c r="AT76" s="269"/>
      <c r="AU76" s="269"/>
      <c r="AV76" s="269"/>
      <c r="AW76" s="269"/>
      <c r="AX76" s="269"/>
      <c r="AY76" s="269"/>
      <c r="AZ76" s="269"/>
      <c r="BA76" s="269"/>
    </row>
    <row r="77" spans="1:53" ht="15" x14ac:dyDescent="0.25">
      <c r="A77" s="340"/>
      <c r="B77" s="327" t="s">
        <v>2</v>
      </c>
      <c r="C77" s="289">
        <v>583</v>
      </c>
      <c r="T77" s="269"/>
      <c r="U77" s="269"/>
      <c r="V77" s="269"/>
      <c r="W77" s="269"/>
      <c r="X77" s="269"/>
      <c r="Y77" s="269"/>
      <c r="Z77" s="269"/>
      <c r="AA77" s="269"/>
      <c r="AB77" s="269"/>
      <c r="AC77" s="269"/>
      <c r="AD77" s="269"/>
      <c r="AE77" s="269"/>
      <c r="AF77" s="269"/>
      <c r="AG77" s="269"/>
      <c r="AH77" s="269"/>
      <c r="AI77" s="269"/>
      <c r="AJ77" s="269"/>
      <c r="AK77" s="269"/>
      <c r="AL77" s="269"/>
      <c r="AM77" s="269"/>
      <c r="AN77" s="269"/>
      <c r="AO77" s="269"/>
      <c r="AP77" s="269"/>
      <c r="AQ77" s="269"/>
      <c r="AR77" s="269"/>
      <c r="AS77" s="269"/>
      <c r="AT77" s="269"/>
      <c r="AU77" s="269"/>
      <c r="AV77" s="269"/>
      <c r="AW77" s="269"/>
      <c r="AX77" s="269"/>
      <c r="AY77" s="269"/>
      <c r="AZ77" s="269"/>
      <c r="BA77" s="269"/>
    </row>
    <row r="78" spans="1:53" s="66" customFormat="1" x14ac:dyDescent="0.2">
      <c r="A78" s="434" t="s">
        <v>48</v>
      </c>
      <c r="B78" s="434"/>
      <c r="C78" s="434"/>
      <c r="D78" s="48"/>
      <c r="E78" s="54"/>
      <c r="F78" s="48"/>
      <c r="G78" s="48"/>
      <c r="H78" s="48"/>
      <c r="I78" s="48"/>
      <c r="J78" s="48"/>
      <c r="K78" s="48"/>
      <c r="L78" s="48"/>
      <c r="M78" s="48"/>
      <c r="N78" s="48"/>
      <c r="O78" s="48"/>
      <c r="P78" s="48"/>
      <c r="Q78" s="48"/>
      <c r="R78" s="48"/>
      <c r="S78" s="48"/>
      <c r="T78" s="48"/>
      <c r="U78" s="48"/>
      <c r="V78" s="48"/>
      <c r="W78" s="48"/>
      <c r="X78" s="48"/>
      <c r="Y78" s="48"/>
      <c r="Z78" s="48"/>
    </row>
    <row r="79" spans="1:53" s="71" customFormat="1" x14ac:dyDescent="0.2">
      <c r="A79" s="170" t="s">
        <v>14</v>
      </c>
      <c r="B79" s="186" t="s">
        <v>1</v>
      </c>
      <c r="C79" s="172">
        <f>C81</f>
        <v>4000</v>
      </c>
    </row>
    <row r="80" spans="1:53" s="71" customFormat="1" x14ac:dyDescent="0.2">
      <c r="A80" s="44" t="s">
        <v>15</v>
      </c>
      <c r="B80" s="18" t="s">
        <v>2</v>
      </c>
      <c r="C80" s="172">
        <f>C82</f>
        <v>4000</v>
      </c>
    </row>
    <row r="81" spans="1:13" s="71" customFormat="1" x14ac:dyDescent="0.2">
      <c r="A81" s="45" t="s">
        <v>28</v>
      </c>
      <c r="B81" s="17" t="s">
        <v>1</v>
      </c>
      <c r="C81" s="57">
        <f>C83</f>
        <v>4000</v>
      </c>
    </row>
    <row r="82" spans="1:13" s="71" customFormat="1" x14ac:dyDescent="0.2">
      <c r="A82" s="44" t="s">
        <v>15</v>
      </c>
      <c r="B82" s="18" t="s">
        <v>2</v>
      </c>
      <c r="C82" s="57">
        <f>C84</f>
        <v>4000</v>
      </c>
    </row>
    <row r="83" spans="1:13" s="48" customFormat="1" x14ac:dyDescent="0.2">
      <c r="A83" s="16" t="s">
        <v>10</v>
      </c>
      <c r="B83" s="9" t="s">
        <v>1</v>
      </c>
      <c r="C83" s="43">
        <f t="shared" ref="C83:C86" si="5">C85</f>
        <v>4000</v>
      </c>
    </row>
    <row r="84" spans="1:13" s="48" customFormat="1" x14ac:dyDescent="0.2">
      <c r="A84" s="15"/>
      <c r="B84" s="11" t="s">
        <v>2</v>
      </c>
      <c r="C84" s="43">
        <f t="shared" si="5"/>
        <v>4000</v>
      </c>
    </row>
    <row r="85" spans="1:13" s="48" customFormat="1" x14ac:dyDescent="0.2">
      <c r="A85" s="24" t="s">
        <v>26</v>
      </c>
      <c r="B85" s="28" t="s">
        <v>1</v>
      </c>
      <c r="C85" s="43">
        <f t="shared" si="5"/>
        <v>4000</v>
      </c>
    </row>
    <row r="86" spans="1:13" s="48" customFormat="1" x14ac:dyDescent="0.2">
      <c r="A86" s="24"/>
      <c r="B86" s="28" t="s">
        <v>2</v>
      </c>
      <c r="C86" s="43">
        <f t="shared" si="5"/>
        <v>4000</v>
      </c>
    </row>
    <row r="87" spans="1:13" s="48" customFormat="1" x14ac:dyDescent="0.2">
      <c r="A87" s="25" t="s">
        <v>27</v>
      </c>
      <c r="B87" s="17" t="s">
        <v>1</v>
      </c>
      <c r="C87" s="51">
        <f>C89+C91+C93+C95+C97+C99</f>
        <v>4000</v>
      </c>
    </row>
    <row r="88" spans="1:13" s="48" customFormat="1" x14ac:dyDescent="0.2">
      <c r="A88" s="26"/>
      <c r="B88" s="18" t="s">
        <v>2</v>
      </c>
      <c r="C88" s="51">
        <f>C90+C92+C94+C96+C98+C100</f>
        <v>4000</v>
      </c>
      <c r="D88" s="54"/>
      <c r="E88" s="54"/>
      <c r="F88" s="54"/>
      <c r="G88" s="54"/>
      <c r="H88" s="54"/>
      <c r="I88" s="54"/>
    </row>
    <row r="89" spans="1:13" s="132" customFormat="1" ht="25.5" x14ac:dyDescent="0.2">
      <c r="A89" s="239" t="s">
        <v>218</v>
      </c>
      <c r="B89" s="17" t="s">
        <v>1</v>
      </c>
      <c r="C89" s="51">
        <v>-10</v>
      </c>
      <c r="D89" s="117"/>
      <c r="E89" s="117"/>
      <c r="F89" s="117"/>
      <c r="G89" s="117"/>
      <c r="H89" s="117"/>
      <c r="I89" s="117"/>
      <c r="J89" s="233"/>
      <c r="K89" s="233"/>
      <c r="L89" s="233"/>
      <c r="M89" s="233"/>
    </row>
    <row r="90" spans="1:13" s="132" customFormat="1" ht="14.25" customHeight="1" x14ac:dyDescent="0.2">
      <c r="A90" s="44"/>
      <c r="B90" s="18" t="s">
        <v>2</v>
      </c>
      <c r="C90" s="51">
        <v>-10</v>
      </c>
      <c r="D90" s="117"/>
      <c r="E90" s="117"/>
      <c r="F90" s="117"/>
      <c r="G90" s="117"/>
      <c r="H90" s="117"/>
      <c r="I90" s="117"/>
      <c r="J90" s="233"/>
      <c r="K90" s="233"/>
      <c r="L90" s="233"/>
      <c r="M90" s="233"/>
    </row>
    <row r="91" spans="1:13" s="132" customFormat="1" ht="27" customHeight="1" x14ac:dyDescent="0.2">
      <c r="A91" s="29" t="s">
        <v>219</v>
      </c>
      <c r="B91" s="200" t="s">
        <v>1</v>
      </c>
      <c r="C91" s="242">
        <v>-17</v>
      </c>
      <c r="D91" s="117"/>
      <c r="E91" s="117"/>
      <c r="F91" s="117"/>
      <c r="G91" s="117"/>
      <c r="H91" s="117"/>
      <c r="I91" s="117"/>
      <c r="J91" s="233"/>
      <c r="K91" s="233"/>
      <c r="L91" s="233"/>
      <c r="M91" s="233"/>
    </row>
    <row r="92" spans="1:13" s="132" customFormat="1" ht="18.75" customHeight="1" x14ac:dyDescent="0.2">
      <c r="A92" s="243"/>
      <c r="B92" s="91" t="s">
        <v>2</v>
      </c>
      <c r="C92" s="242">
        <v>-17</v>
      </c>
      <c r="D92" s="117"/>
      <c r="E92" s="117"/>
      <c r="F92" s="117"/>
      <c r="G92" s="117"/>
      <c r="H92" s="117"/>
      <c r="I92" s="117"/>
      <c r="J92" s="233"/>
      <c r="K92" s="233"/>
      <c r="L92" s="233"/>
      <c r="M92" s="233"/>
    </row>
    <row r="93" spans="1:13" s="230" customFormat="1" ht="26.25" customHeight="1" x14ac:dyDescent="0.2">
      <c r="A93" s="232" t="s">
        <v>220</v>
      </c>
      <c r="B93" s="17" t="s">
        <v>1</v>
      </c>
      <c r="C93" s="51">
        <v>-1.17</v>
      </c>
      <c r="E93" s="231"/>
      <c r="F93" s="231"/>
      <c r="G93" s="231"/>
      <c r="H93" s="231"/>
      <c r="I93" s="231"/>
      <c r="J93" s="231"/>
    </row>
    <row r="94" spans="1:13" s="230" customFormat="1" ht="18" customHeight="1" x14ac:dyDescent="0.2">
      <c r="A94" s="31"/>
      <c r="B94" s="18" t="s">
        <v>2</v>
      </c>
      <c r="C94" s="51">
        <v>-1.17</v>
      </c>
      <c r="E94" s="231"/>
      <c r="F94" s="231"/>
      <c r="G94" s="231"/>
      <c r="H94" s="231"/>
      <c r="I94" s="231"/>
      <c r="J94" s="231"/>
    </row>
    <row r="95" spans="1:13" s="230" customFormat="1" ht="25.5" x14ac:dyDescent="0.2">
      <c r="A95" s="235" t="s">
        <v>221</v>
      </c>
      <c r="B95" s="17" t="s">
        <v>1</v>
      </c>
      <c r="C95" s="51">
        <v>-4.43</v>
      </c>
      <c r="E95" s="231"/>
      <c r="F95" s="231"/>
      <c r="G95" s="231"/>
      <c r="H95" s="231"/>
      <c r="I95" s="231"/>
      <c r="J95" s="231"/>
    </row>
    <row r="96" spans="1:13" s="230" customFormat="1" ht="14.25" customHeight="1" x14ac:dyDescent="0.2">
      <c r="A96" s="243"/>
      <c r="B96" s="18" t="s">
        <v>2</v>
      </c>
      <c r="C96" s="51">
        <v>-4.43</v>
      </c>
      <c r="D96" s="231"/>
      <c r="E96" s="231"/>
      <c r="F96" s="231"/>
      <c r="G96" s="231"/>
      <c r="H96" s="231"/>
      <c r="I96" s="231"/>
      <c r="J96" s="231"/>
    </row>
    <row r="97" spans="1:17" s="73" customFormat="1" ht="27.75" customHeight="1" x14ac:dyDescent="0.2">
      <c r="A97" s="237" t="s">
        <v>222</v>
      </c>
      <c r="B97" s="78" t="s">
        <v>1</v>
      </c>
      <c r="C97" s="57">
        <v>-49.44</v>
      </c>
      <c r="E97" s="201"/>
      <c r="F97" s="201"/>
      <c r="G97" s="201"/>
      <c r="H97" s="201"/>
      <c r="I97" s="201"/>
      <c r="J97" s="201"/>
    </row>
    <row r="98" spans="1:17" s="73" customFormat="1" x14ac:dyDescent="0.2">
      <c r="A98" s="238"/>
      <c r="B98" s="50" t="s">
        <v>2</v>
      </c>
      <c r="C98" s="57">
        <v>-49.44</v>
      </c>
      <c r="E98" s="201"/>
      <c r="F98" s="201"/>
      <c r="G98" s="201"/>
      <c r="H98" s="201"/>
      <c r="I98" s="201"/>
      <c r="J98" s="201"/>
    </row>
    <row r="99" spans="1:17" s="73" customFormat="1" ht="38.25" x14ac:dyDescent="0.2">
      <c r="A99" s="237" t="s">
        <v>235</v>
      </c>
      <c r="B99" s="78" t="s">
        <v>1</v>
      </c>
      <c r="C99" s="57">
        <v>4082.04</v>
      </c>
      <c r="E99" s="201"/>
      <c r="F99" s="201"/>
      <c r="G99" s="201"/>
      <c r="H99" s="201"/>
      <c r="I99" s="201"/>
      <c r="J99" s="201"/>
    </row>
    <row r="100" spans="1:17" s="73" customFormat="1" x14ac:dyDescent="0.2">
      <c r="A100" s="238"/>
      <c r="B100" s="50" t="s">
        <v>2</v>
      </c>
      <c r="C100" s="57">
        <v>4082.04</v>
      </c>
      <c r="E100" s="201"/>
      <c r="F100" s="201"/>
      <c r="G100" s="201"/>
      <c r="H100" s="201"/>
      <c r="I100" s="201"/>
      <c r="J100" s="201"/>
    </row>
    <row r="101" spans="1:17" s="312" customFormat="1" x14ac:dyDescent="0.2">
      <c r="A101" s="438" t="s">
        <v>8</v>
      </c>
      <c r="B101" s="439"/>
      <c r="C101" s="440"/>
      <c r="D101" s="311"/>
    </row>
    <row r="102" spans="1:17" s="312" customFormat="1" ht="15" x14ac:dyDescent="0.2">
      <c r="A102" s="344" t="s">
        <v>12</v>
      </c>
      <c r="B102" s="345" t="s">
        <v>1</v>
      </c>
      <c r="C102" s="346">
        <f>C103</f>
        <v>142.9</v>
      </c>
      <c r="D102" s="311"/>
    </row>
    <row r="103" spans="1:17" s="312" customFormat="1" x14ac:dyDescent="0.2">
      <c r="A103" s="347"/>
      <c r="B103" s="348" t="s">
        <v>2</v>
      </c>
      <c r="C103" s="346">
        <f>C105+C113</f>
        <v>142.9</v>
      </c>
      <c r="D103" s="311"/>
    </row>
    <row r="104" spans="1:17" s="350" customFormat="1" x14ac:dyDescent="0.2">
      <c r="A104" s="287" t="s">
        <v>21</v>
      </c>
      <c r="B104" s="288" t="s">
        <v>1</v>
      </c>
      <c r="C104" s="289">
        <f>+C106</f>
        <v>52.5</v>
      </c>
      <c r="D104" s="349"/>
    </row>
    <row r="105" spans="1:17" s="350" customFormat="1" x14ac:dyDescent="0.2">
      <c r="A105" s="293" t="s">
        <v>9</v>
      </c>
      <c r="B105" s="294" t="s">
        <v>2</v>
      </c>
      <c r="C105" s="289">
        <f>C107</f>
        <v>52.5</v>
      </c>
      <c r="D105" s="349"/>
    </row>
    <row r="106" spans="1:17" s="350" customFormat="1" x14ac:dyDescent="0.2">
      <c r="A106" s="351" t="s">
        <v>10</v>
      </c>
      <c r="B106" s="303" t="s">
        <v>1</v>
      </c>
      <c r="C106" s="289">
        <f>C108</f>
        <v>52.5</v>
      </c>
      <c r="D106" s="349"/>
    </row>
    <row r="107" spans="1:17" s="350" customFormat="1" x14ac:dyDescent="0.2">
      <c r="A107" s="296"/>
      <c r="B107" s="294" t="s">
        <v>2</v>
      </c>
      <c r="C107" s="289">
        <f>C109</f>
        <v>52.5</v>
      </c>
      <c r="D107" s="349"/>
    </row>
    <row r="108" spans="1:17" s="350" customFormat="1" x14ac:dyDescent="0.2">
      <c r="A108" s="307" t="s">
        <v>13</v>
      </c>
      <c r="B108" s="288" t="s">
        <v>1</v>
      </c>
      <c r="C108" s="289">
        <f>C110</f>
        <v>52.5</v>
      </c>
      <c r="D108" s="349"/>
      <c r="Q108" s="352"/>
    </row>
    <row r="109" spans="1:17" s="350" customFormat="1" x14ac:dyDescent="0.2">
      <c r="A109" s="301"/>
      <c r="B109" s="294" t="s">
        <v>2</v>
      </c>
      <c r="C109" s="289">
        <f>C111</f>
        <v>52.5</v>
      </c>
      <c r="Q109" s="352"/>
    </row>
    <row r="110" spans="1:17" s="350" customFormat="1" x14ac:dyDescent="0.2">
      <c r="A110" s="299" t="s">
        <v>16</v>
      </c>
      <c r="B110" s="288" t="s">
        <v>1</v>
      </c>
      <c r="C110" s="289">
        <f>C136</f>
        <v>52.5</v>
      </c>
      <c r="Q110" s="352"/>
    </row>
    <row r="111" spans="1:17" s="350" customFormat="1" x14ac:dyDescent="0.2">
      <c r="A111" s="301"/>
      <c r="B111" s="294" t="s">
        <v>2</v>
      </c>
      <c r="C111" s="289">
        <f>C137</f>
        <v>52.5</v>
      </c>
      <c r="Q111" s="352"/>
    </row>
    <row r="112" spans="1:17" s="350" customFormat="1" x14ac:dyDescent="0.2">
      <c r="A112" s="287" t="s">
        <v>17</v>
      </c>
      <c r="B112" s="288" t="s">
        <v>1</v>
      </c>
      <c r="C112" s="336">
        <f>C116</f>
        <v>90.4</v>
      </c>
      <c r="Q112" s="352"/>
    </row>
    <row r="113" spans="1:11" s="350" customFormat="1" x14ac:dyDescent="0.2">
      <c r="A113" s="293" t="s">
        <v>9</v>
      </c>
      <c r="B113" s="294" t="s">
        <v>2</v>
      </c>
      <c r="C113" s="336">
        <f>C117</f>
        <v>90.4</v>
      </c>
    </row>
    <row r="114" spans="1:11" s="350" customFormat="1" hidden="1" x14ac:dyDescent="0.2">
      <c r="A114" s="306" t="s">
        <v>38</v>
      </c>
      <c r="B114" s="303" t="s">
        <v>1</v>
      </c>
      <c r="C114" s="289" t="e">
        <f>C115</f>
        <v>#REF!</v>
      </c>
    </row>
    <row r="115" spans="1:11" s="350" customFormat="1" hidden="1" x14ac:dyDescent="0.2">
      <c r="A115" s="301"/>
      <c r="B115" s="294" t="s">
        <v>2</v>
      </c>
      <c r="C115" s="289" t="e">
        <f>C141</f>
        <v>#REF!</v>
      </c>
    </row>
    <row r="116" spans="1:11" s="350" customFormat="1" x14ac:dyDescent="0.2">
      <c r="A116" s="295" t="s">
        <v>10</v>
      </c>
      <c r="B116" s="303" t="s">
        <v>1</v>
      </c>
      <c r="C116" s="289">
        <f>C118+C124</f>
        <v>90.4</v>
      </c>
    </row>
    <row r="117" spans="1:11" s="350" customFormat="1" x14ac:dyDescent="0.2">
      <c r="A117" s="296"/>
      <c r="B117" s="294" t="s">
        <v>2</v>
      </c>
      <c r="C117" s="289">
        <f>C119+C125</f>
        <v>90.4</v>
      </c>
    </row>
    <row r="118" spans="1:11" s="350" customFormat="1" x14ac:dyDescent="0.2">
      <c r="A118" s="295" t="s">
        <v>13</v>
      </c>
      <c r="B118" s="288" t="s">
        <v>1</v>
      </c>
      <c r="C118" s="289">
        <f>C120+C122</f>
        <v>75.400000000000006</v>
      </c>
    </row>
    <row r="119" spans="1:11" s="350" customFormat="1" x14ac:dyDescent="0.2">
      <c r="A119" s="301"/>
      <c r="B119" s="294" t="s">
        <v>2</v>
      </c>
      <c r="C119" s="289">
        <f>C121+C123</f>
        <v>75.400000000000006</v>
      </c>
    </row>
    <row r="120" spans="1:11" s="350" customFormat="1" x14ac:dyDescent="0.2">
      <c r="A120" s="299" t="s">
        <v>16</v>
      </c>
      <c r="B120" s="288" t="s">
        <v>1</v>
      </c>
      <c r="C120" s="289">
        <f>C146</f>
        <v>170.4</v>
      </c>
    </row>
    <row r="121" spans="1:11" s="350" customFormat="1" x14ac:dyDescent="0.2">
      <c r="A121" s="301"/>
      <c r="B121" s="294" t="s">
        <v>2</v>
      </c>
      <c r="C121" s="289">
        <f>C147</f>
        <v>170.4</v>
      </c>
      <c r="D121" s="349"/>
    </row>
    <row r="122" spans="1:11" s="349" customFormat="1" x14ac:dyDescent="0.2">
      <c r="A122" s="302" t="s">
        <v>24</v>
      </c>
      <c r="B122" s="303" t="s">
        <v>1</v>
      </c>
      <c r="C122" s="289">
        <f>C230+C256</f>
        <v>-95</v>
      </c>
    </row>
    <row r="123" spans="1:11" s="349" customFormat="1" x14ac:dyDescent="0.2">
      <c r="A123" s="301"/>
      <c r="B123" s="294" t="s">
        <v>2</v>
      </c>
      <c r="C123" s="289">
        <f>C231+C257</f>
        <v>-95</v>
      </c>
    </row>
    <row r="124" spans="1:11" s="350" customFormat="1" x14ac:dyDescent="0.2">
      <c r="A124" s="302" t="s">
        <v>31</v>
      </c>
      <c r="B124" s="303" t="s">
        <v>1</v>
      </c>
      <c r="C124" s="289">
        <f>C258</f>
        <v>15</v>
      </c>
      <c r="D124" s="349"/>
    </row>
    <row r="125" spans="1:11" s="350" customFormat="1" x14ac:dyDescent="0.2">
      <c r="A125" s="301"/>
      <c r="B125" s="294" t="s">
        <v>2</v>
      </c>
      <c r="C125" s="289">
        <f>C259</f>
        <v>15</v>
      </c>
      <c r="D125" s="349"/>
    </row>
    <row r="126" spans="1:11" s="350" customFormat="1" x14ac:dyDescent="0.2">
      <c r="A126" s="353" t="s">
        <v>34</v>
      </c>
      <c r="B126" s="354"/>
      <c r="C126" s="355"/>
      <c r="D126" s="356"/>
      <c r="E126" s="356"/>
      <c r="F126" s="356"/>
      <c r="G126" s="356"/>
      <c r="H126" s="356"/>
      <c r="I126" s="356"/>
      <c r="J126" s="357"/>
    </row>
    <row r="127" spans="1:11" s="350" customFormat="1" x14ac:dyDescent="0.2">
      <c r="A127" s="358" t="s">
        <v>14</v>
      </c>
      <c r="B127" s="359"/>
      <c r="C127" s="289"/>
      <c r="D127" s="356"/>
      <c r="E127" s="356"/>
      <c r="F127" s="356"/>
      <c r="G127" s="356"/>
      <c r="H127" s="356"/>
      <c r="I127" s="360"/>
    </row>
    <row r="128" spans="1:11" s="350" customFormat="1" x14ac:dyDescent="0.2">
      <c r="A128" s="307" t="s">
        <v>22</v>
      </c>
      <c r="B128" s="288" t="s">
        <v>1</v>
      </c>
      <c r="C128" s="289">
        <f>C130+C138</f>
        <v>222.9</v>
      </c>
      <c r="D128" s="361"/>
      <c r="E128" s="361"/>
      <c r="F128" s="361"/>
      <c r="G128" s="361"/>
      <c r="H128" s="361"/>
      <c r="I128" s="361"/>
      <c r="J128" s="357"/>
      <c r="K128" s="357"/>
    </row>
    <row r="129" spans="1:11" s="350" customFormat="1" x14ac:dyDescent="0.2">
      <c r="A129" s="301"/>
      <c r="B129" s="294" t="s">
        <v>2</v>
      </c>
      <c r="C129" s="289">
        <f>C131+C139</f>
        <v>222.9</v>
      </c>
      <c r="D129" s="361"/>
      <c r="E129" s="361"/>
      <c r="F129" s="361"/>
      <c r="G129" s="361"/>
      <c r="H129" s="361"/>
      <c r="I129" s="361"/>
      <c r="J129" s="357"/>
      <c r="K129" s="357"/>
    </row>
    <row r="130" spans="1:11" s="350" customFormat="1" x14ac:dyDescent="0.2">
      <c r="A130" s="362" t="s">
        <v>19</v>
      </c>
      <c r="B130" s="363" t="s">
        <v>1</v>
      </c>
      <c r="C130" s="289">
        <f t="shared" ref="C130:C133" si="6">C132</f>
        <v>52.5</v>
      </c>
      <c r="D130" s="361"/>
      <c r="E130" s="364"/>
      <c r="F130" s="364"/>
      <c r="G130" s="364"/>
      <c r="H130" s="364"/>
      <c r="I130" s="364"/>
      <c r="J130" s="357"/>
      <c r="K130" s="357"/>
    </row>
    <row r="131" spans="1:11" s="350" customFormat="1" x14ac:dyDescent="0.2">
      <c r="A131" s="301" t="s">
        <v>20</v>
      </c>
      <c r="B131" s="365" t="s">
        <v>2</v>
      </c>
      <c r="C131" s="289">
        <f t="shared" si="6"/>
        <v>52.5</v>
      </c>
      <c r="D131" s="361"/>
      <c r="E131" s="364"/>
      <c r="F131" s="364"/>
      <c r="G131" s="364"/>
      <c r="H131" s="364"/>
      <c r="I131" s="364"/>
      <c r="J131" s="357"/>
      <c r="K131" s="357"/>
    </row>
    <row r="132" spans="1:11" s="350" customFormat="1" x14ac:dyDescent="0.2">
      <c r="A132" s="295" t="s">
        <v>10</v>
      </c>
      <c r="B132" s="303" t="s">
        <v>1</v>
      </c>
      <c r="C132" s="289">
        <f t="shared" si="6"/>
        <v>52.5</v>
      </c>
      <c r="D132" s="361"/>
      <c r="E132" s="364"/>
      <c r="F132" s="364"/>
      <c r="G132" s="364"/>
      <c r="H132" s="364"/>
      <c r="I132" s="364"/>
      <c r="J132" s="357"/>
      <c r="K132" s="357"/>
    </row>
    <row r="133" spans="1:11" s="350" customFormat="1" x14ac:dyDescent="0.2">
      <c r="A133" s="296"/>
      <c r="B133" s="294" t="s">
        <v>2</v>
      </c>
      <c r="C133" s="289">
        <f t="shared" si="6"/>
        <v>52.5</v>
      </c>
      <c r="D133" s="361"/>
      <c r="E133" s="364"/>
      <c r="F133" s="364"/>
      <c r="G133" s="364"/>
      <c r="H133" s="364"/>
      <c r="I133" s="364"/>
      <c r="J133" s="357"/>
      <c r="K133" s="357"/>
    </row>
    <row r="134" spans="1:11" s="350" customFormat="1" x14ac:dyDescent="0.2">
      <c r="A134" s="351" t="s">
        <v>23</v>
      </c>
      <c r="B134" s="288" t="s">
        <v>1</v>
      </c>
      <c r="C134" s="289">
        <f>C136</f>
        <v>52.5</v>
      </c>
      <c r="D134" s="349"/>
    </row>
    <row r="135" spans="1:11" s="350" customFormat="1" x14ac:dyDescent="0.2">
      <c r="A135" s="293"/>
      <c r="B135" s="294" t="s">
        <v>2</v>
      </c>
      <c r="C135" s="289">
        <f>C137</f>
        <v>52.5</v>
      </c>
      <c r="D135" s="349"/>
    </row>
    <row r="136" spans="1:11" s="350" customFormat="1" x14ac:dyDescent="0.2">
      <c r="A136" s="299" t="s">
        <v>16</v>
      </c>
      <c r="B136" s="288" t="s">
        <v>1</v>
      </c>
      <c r="C136" s="289">
        <f>C157+C197</f>
        <v>52.5</v>
      </c>
      <c r="D136" s="349"/>
    </row>
    <row r="137" spans="1:11" s="350" customFormat="1" x14ac:dyDescent="0.2">
      <c r="A137" s="301"/>
      <c r="B137" s="294" t="s">
        <v>2</v>
      </c>
      <c r="C137" s="289">
        <f>C158+C198</f>
        <v>52.5</v>
      </c>
      <c r="D137" s="349"/>
    </row>
    <row r="138" spans="1:11" s="350" customFormat="1" x14ac:dyDescent="0.2">
      <c r="A138" s="319" t="s">
        <v>17</v>
      </c>
      <c r="B138" s="303" t="s">
        <v>1</v>
      </c>
      <c r="C138" s="289">
        <f>C142</f>
        <v>170.4</v>
      </c>
      <c r="D138" s="361"/>
      <c r="E138" s="361"/>
      <c r="F138" s="361"/>
      <c r="G138" s="361"/>
      <c r="H138" s="361"/>
      <c r="I138" s="361"/>
      <c r="J138" s="357"/>
      <c r="K138" s="357"/>
    </row>
    <row r="139" spans="1:11" s="350" customFormat="1" x14ac:dyDescent="0.2">
      <c r="A139" s="293" t="s">
        <v>9</v>
      </c>
      <c r="B139" s="294" t="s">
        <v>2</v>
      </c>
      <c r="C139" s="289">
        <f>C143</f>
        <v>170.4</v>
      </c>
      <c r="D139" s="361"/>
      <c r="E139" s="361"/>
      <c r="F139" s="361"/>
      <c r="G139" s="361"/>
      <c r="H139" s="361"/>
      <c r="I139" s="361"/>
      <c r="J139" s="357"/>
      <c r="K139" s="357"/>
    </row>
    <row r="140" spans="1:11" s="350" customFormat="1" hidden="1" x14ac:dyDescent="0.2">
      <c r="A140" s="306" t="s">
        <v>38</v>
      </c>
      <c r="B140" s="303" t="s">
        <v>1</v>
      </c>
      <c r="C140" s="289" t="e">
        <f>C141</f>
        <v>#REF!</v>
      </c>
    </row>
    <row r="141" spans="1:11" s="350" customFormat="1" hidden="1" x14ac:dyDescent="0.2">
      <c r="A141" s="301"/>
      <c r="B141" s="294" t="s">
        <v>2</v>
      </c>
      <c r="C141" s="289" t="e">
        <f>#REF!</f>
        <v>#REF!</v>
      </c>
    </row>
    <row r="142" spans="1:11" s="350" customFormat="1" x14ac:dyDescent="0.2">
      <c r="A142" s="295" t="s">
        <v>10</v>
      </c>
      <c r="B142" s="303" t="s">
        <v>1</v>
      </c>
      <c r="C142" s="289">
        <f>C144</f>
        <v>170.4</v>
      </c>
      <c r="D142" s="361"/>
      <c r="E142" s="361"/>
      <c r="F142" s="361"/>
      <c r="G142" s="361"/>
      <c r="H142" s="361"/>
      <c r="I142" s="361"/>
      <c r="J142" s="357"/>
      <c r="K142" s="357"/>
    </row>
    <row r="143" spans="1:11" s="350" customFormat="1" x14ac:dyDescent="0.2">
      <c r="A143" s="296"/>
      <c r="B143" s="294" t="s">
        <v>2</v>
      </c>
      <c r="C143" s="289">
        <f>C145</f>
        <v>170.4</v>
      </c>
      <c r="D143" s="361"/>
      <c r="E143" s="361"/>
      <c r="F143" s="361"/>
      <c r="G143" s="361"/>
      <c r="H143" s="361"/>
      <c r="I143" s="361"/>
      <c r="J143" s="357"/>
      <c r="K143" s="357"/>
    </row>
    <row r="144" spans="1:11" s="350" customFormat="1" x14ac:dyDescent="0.2">
      <c r="A144" s="351" t="s">
        <v>23</v>
      </c>
      <c r="B144" s="288" t="s">
        <v>1</v>
      </c>
      <c r="C144" s="289">
        <f>C146</f>
        <v>170.4</v>
      </c>
      <c r="D144" s="349"/>
    </row>
    <row r="145" spans="1:11" s="350" customFormat="1" x14ac:dyDescent="0.2">
      <c r="A145" s="293"/>
      <c r="B145" s="294" t="s">
        <v>2</v>
      </c>
      <c r="C145" s="289">
        <f>C147</f>
        <v>170.4</v>
      </c>
      <c r="D145" s="349"/>
    </row>
    <row r="146" spans="1:11" s="350" customFormat="1" x14ac:dyDescent="0.2">
      <c r="A146" s="299" t="s">
        <v>16</v>
      </c>
      <c r="B146" s="303" t="s">
        <v>1</v>
      </c>
      <c r="C146" s="289">
        <f>C170+C212</f>
        <v>170.4</v>
      </c>
      <c r="D146" s="349"/>
    </row>
    <row r="147" spans="1:11" s="350" customFormat="1" x14ac:dyDescent="0.2">
      <c r="A147" s="301"/>
      <c r="B147" s="294" t="s">
        <v>2</v>
      </c>
      <c r="C147" s="289">
        <f>C171+C213</f>
        <v>170.4</v>
      </c>
      <c r="D147" s="349"/>
    </row>
    <row r="148" spans="1:11" s="48" customFormat="1" x14ac:dyDescent="0.2">
      <c r="A148" s="163" t="s">
        <v>18</v>
      </c>
      <c r="B148" s="163"/>
      <c r="C148" s="164"/>
      <c r="D148" s="165"/>
      <c r="E148" s="166"/>
      <c r="F148" s="165"/>
      <c r="G148" s="165"/>
      <c r="H148" s="165"/>
      <c r="I148" s="165"/>
    </row>
    <row r="149" spans="1:11" s="48" customFormat="1" x14ac:dyDescent="0.2">
      <c r="A149" s="203" t="s">
        <v>14</v>
      </c>
      <c r="B149" s="78" t="s">
        <v>1</v>
      </c>
      <c r="C149" s="57">
        <f t="shared" ref="C149:C158" si="7">C151</f>
        <v>5</v>
      </c>
      <c r="D149" s="167"/>
      <c r="E149" s="167"/>
      <c r="F149" s="167"/>
      <c r="G149" s="167"/>
      <c r="H149" s="167"/>
      <c r="I149" s="167"/>
    </row>
    <row r="150" spans="1:11" s="48" customFormat="1" x14ac:dyDescent="0.2">
      <c r="A150" s="26" t="s">
        <v>51</v>
      </c>
      <c r="B150" s="18" t="s">
        <v>2</v>
      </c>
      <c r="C150" s="57">
        <f t="shared" si="7"/>
        <v>5</v>
      </c>
      <c r="D150" s="57">
        <f>D152</f>
        <v>0</v>
      </c>
      <c r="E150" s="54"/>
      <c r="F150" s="54"/>
      <c r="G150" s="54"/>
      <c r="H150" s="54"/>
      <c r="I150" s="54"/>
    </row>
    <row r="151" spans="1:11" s="48" customFormat="1" x14ac:dyDescent="0.2">
      <c r="A151" s="192" t="s">
        <v>28</v>
      </c>
      <c r="B151" s="17" t="s">
        <v>1</v>
      </c>
      <c r="C151" s="51">
        <f t="shared" si="7"/>
        <v>5</v>
      </c>
      <c r="D151" s="54"/>
      <c r="E151" s="54"/>
      <c r="F151" s="54"/>
      <c r="G151" s="54"/>
      <c r="H151" s="54"/>
      <c r="I151" s="54"/>
    </row>
    <row r="152" spans="1:11" s="48" customFormat="1" x14ac:dyDescent="0.2">
      <c r="A152" s="26" t="s">
        <v>52</v>
      </c>
      <c r="B152" s="18" t="s">
        <v>2</v>
      </c>
      <c r="C152" s="51">
        <f t="shared" si="7"/>
        <v>5</v>
      </c>
      <c r="D152" s="54"/>
      <c r="E152" s="54"/>
      <c r="F152" s="54"/>
      <c r="G152" s="54"/>
      <c r="H152" s="54"/>
      <c r="I152" s="54"/>
    </row>
    <row r="153" spans="1:11" s="350" customFormat="1" x14ac:dyDescent="0.2">
      <c r="A153" s="295" t="s">
        <v>10</v>
      </c>
      <c r="B153" s="303" t="s">
        <v>1</v>
      </c>
      <c r="C153" s="289">
        <f t="shared" si="7"/>
        <v>5</v>
      </c>
      <c r="D153" s="361"/>
      <c r="E153" s="364"/>
      <c r="F153" s="364"/>
      <c r="G153" s="364"/>
      <c r="H153" s="364"/>
      <c r="I153" s="364"/>
      <c r="J153" s="357"/>
      <c r="K153" s="357"/>
    </row>
    <row r="154" spans="1:11" s="350" customFormat="1" x14ac:dyDescent="0.2">
      <c r="A154" s="296"/>
      <c r="B154" s="294" t="s">
        <v>2</v>
      </c>
      <c r="C154" s="289">
        <f t="shared" si="7"/>
        <v>5</v>
      </c>
      <c r="D154" s="361"/>
      <c r="E154" s="364"/>
      <c r="F154" s="364"/>
      <c r="G154" s="364"/>
      <c r="H154" s="364"/>
      <c r="I154" s="364"/>
      <c r="J154" s="357"/>
      <c r="K154" s="357"/>
    </row>
    <row r="155" spans="1:11" s="350" customFormat="1" x14ac:dyDescent="0.2">
      <c r="A155" s="351" t="s">
        <v>23</v>
      </c>
      <c r="B155" s="288" t="s">
        <v>1</v>
      </c>
      <c r="C155" s="289">
        <f t="shared" si="7"/>
        <v>5</v>
      </c>
      <c r="D155" s="349"/>
    </row>
    <row r="156" spans="1:11" s="350" customFormat="1" x14ac:dyDescent="0.2">
      <c r="A156" s="293"/>
      <c r="B156" s="294" t="s">
        <v>2</v>
      </c>
      <c r="C156" s="289">
        <f t="shared" si="7"/>
        <v>5</v>
      </c>
      <c r="D156" s="349"/>
    </row>
    <row r="157" spans="1:11" s="350" customFormat="1" x14ac:dyDescent="0.2">
      <c r="A157" s="299" t="s">
        <v>16</v>
      </c>
      <c r="B157" s="288" t="s">
        <v>1</v>
      </c>
      <c r="C157" s="289">
        <f t="shared" si="7"/>
        <v>5</v>
      </c>
      <c r="D157" s="349"/>
    </row>
    <row r="158" spans="1:11" s="350" customFormat="1" x14ac:dyDescent="0.2">
      <c r="A158" s="301"/>
      <c r="B158" s="294" t="s">
        <v>2</v>
      </c>
      <c r="C158" s="289">
        <f t="shared" si="7"/>
        <v>5</v>
      </c>
      <c r="D158" s="349"/>
    </row>
    <row r="159" spans="1:11" s="350" customFormat="1" x14ac:dyDescent="0.2">
      <c r="A159" s="429" t="s">
        <v>87</v>
      </c>
      <c r="B159" s="288" t="s">
        <v>1</v>
      </c>
      <c r="C159" s="289">
        <v>5</v>
      </c>
      <c r="D159" s="349"/>
    </row>
    <row r="160" spans="1:11" s="350" customFormat="1" x14ac:dyDescent="0.2">
      <c r="A160" s="301"/>
      <c r="B160" s="294" t="s">
        <v>2</v>
      </c>
      <c r="C160" s="289">
        <v>5</v>
      </c>
      <c r="D160" s="349"/>
    </row>
    <row r="161" spans="1:53" s="352" customFormat="1" x14ac:dyDescent="0.2">
      <c r="A161" s="366" t="s">
        <v>190</v>
      </c>
      <c r="B161" s="367"/>
      <c r="C161" s="381"/>
      <c r="D161" s="368"/>
      <c r="E161" s="350"/>
      <c r="F161" s="350"/>
      <c r="G161" s="350"/>
      <c r="H161" s="350"/>
      <c r="I161" s="350"/>
      <c r="J161" s="350"/>
      <c r="K161" s="350"/>
      <c r="L161" s="350"/>
      <c r="M161" s="350"/>
      <c r="N161" s="350"/>
    </row>
    <row r="162" spans="1:53" s="384" customFormat="1" x14ac:dyDescent="0.2">
      <c r="A162" s="382" t="s">
        <v>14</v>
      </c>
      <c r="B162" s="383" t="s">
        <v>1</v>
      </c>
      <c r="C162" s="329">
        <f>C164</f>
        <v>170.4</v>
      </c>
      <c r="E162" s="350"/>
      <c r="F162" s="350"/>
      <c r="G162" s="350"/>
      <c r="H162" s="350"/>
      <c r="I162" s="350"/>
      <c r="J162" s="350"/>
      <c r="K162" s="350"/>
      <c r="L162" s="350"/>
      <c r="M162" s="350"/>
      <c r="N162" s="350"/>
    </row>
    <row r="163" spans="1:53" s="384" customFormat="1" x14ac:dyDescent="0.2">
      <c r="A163" s="385" t="s">
        <v>15</v>
      </c>
      <c r="B163" s="386" t="s">
        <v>2</v>
      </c>
      <c r="C163" s="329">
        <f t="shared" ref="C163" si="8">C165</f>
        <v>170.4</v>
      </c>
      <c r="E163" s="350"/>
      <c r="F163" s="350"/>
      <c r="G163" s="350"/>
      <c r="H163" s="350"/>
      <c r="I163" s="350"/>
      <c r="J163" s="350"/>
      <c r="K163" s="350"/>
      <c r="L163" s="350"/>
      <c r="M163" s="350"/>
      <c r="N163" s="350"/>
    </row>
    <row r="164" spans="1:53" s="350" customFormat="1" x14ac:dyDescent="0.2">
      <c r="A164" s="287" t="s">
        <v>17</v>
      </c>
      <c r="B164" s="288" t="s">
        <v>1</v>
      </c>
      <c r="C164" s="300">
        <f t="shared" ref="C164:C169" si="9">C166</f>
        <v>170.4</v>
      </c>
    </row>
    <row r="165" spans="1:53" s="350" customFormat="1" x14ac:dyDescent="0.2">
      <c r="A165" s="293" t="s">
        <v>9</v>
      </c>
      <c r="B165" s="294" t="s">
        <v>2</v>
      </c>
      <c r="C165" s="300">
        <f t="shared" si="9"/>
        <v>170.4</v>
      </c>
    </row>
    <row r="166" spans="1:53" s="350" customFormat="1" x14ac:dyDescent="0.2">
      <c r="A166" s="392" t="s">
        <v>10</v>
      </c>
      <c r="B166" s="303" t="s">
        <v>1</v>
      </c>
      <c r="C166" s="289">
        <f t="shared" si="9"/>
        <v>170.4</v>
      </c>
      <c r="D166" s="361"/>
      <c r="E166" s="361"/>
      <c r="F166" s="361"/>
      <c r="G166" s="361"/>
      <c r="H166" s="361"/>
      <c r="I166" s="361"/>
      <c r="J166" s="357"/>
      <c r="K166" s="357"/>
    </row>
    <row r="167" spans="1:53" s="350" customFormat="1" x14ac:dyDescent="0.2">
      <c r="A167" s="296"/>
      <c r="B167" s="294" t="s">
        <v>2</v>
      </c>
      <c r="C167" s="289">
        <f t="shared" si="9"/>
        <v>170.4</v>
      </c>
      <c r="D167" s="361"/>
      <c r="E167" s="361"/>
      <c r="F167" s="361"/>
      <c r="G167" s="361"/>
      <c r="H167" s="361"/>
      <c r="I167" s="361"/>
      <c r="J167" s="357"/>
      <c r="K167" s="357"/>
    </row>
    <row r="168" spans="1:53" s="350" customFormat="1" x14ac:dyDescent="0.2">
      <c r="A168" s="351" t="s">
        <v>23</v>
      </c>
      <c r="B168" s="288" t="s">
        <v>1</v>
      </c>
      <c r="C168" s="289">
        <f t="shared" si="9"/>
        <v>170.4</v>
      </c>
      <c r="D168" s="349"/>
    </row>
    <row r="169" spans="1:53" s="350" customFormat="1" x14ac:dyDescent="0.2">
      <c r="A169" s="293"/>
      <c r="B169" s="294" t="s">
        <v>2</v>
      </c>
      <c r="C169" s="289">
        <f t="shared" si="9"/>
        <v>170.4</v>
      </c>
      <c r="D169" s="349"/>
    </row>
    <row r="170" spans="1:53" s="350" customFormat="1" x14ac:dyDescent="0.2">
      <c r="A170" s="299" t="s">
        <v>16</v>
      </c>
      <c r="B170" s="303" t="s">
        <v>1</v>
      </c>
      <c r="C170" s="289">
        <f>C172+C176+C186</f>
        <v>170.4</v>
      </c>
      <c r="D170" s="349"/>
    </row>
    <row r="171" spans="1:53" s="349" customFormat="1" x14ac:dyDescent="0.2">
      <c r="A171" s="301"/>
      <c r="B171" s="294" t="s">
        <v>2</v>
      </c>
      <c r="C171" s="289">
        <f>C173+C177+C187</f>
        <v>170.4</v>
      </c>
      <c r="E171" s="350"/>
      <c r="F171" s="350"/>
      <c r="G171" s="350"/>
      <c r="H171" s="350"/>
      <c r="I171" s="350"/>
      <c r="J171" s="350"/>
      <c r="K171" s="350"/>
      <c r="L171" s="350"/>
      <c r="M171" s="350"/>
      <c r="N171" s="350"/>
      <c r="O171" s="350"/>
      <c r="P171" s="350"/>
      <c r="Q171" s="350"/>
      <c r="R171" s="350"/>
      <c r="S171" s="350"/>
      <c r="T171" s="350"/>
      <c r="U171" s="350"/>
      <c r="V171" s="350"/>
      <c r="W171" s="350"/>
      <c r="X171" s="350"/>
      <c r="Y171" s="350"/>
      <c r="Z171" s="350"/>
      <c r="AA171" s="350"/>
      <c r="AB171" s="350"/>
      <c r="AC171" s="350"/>
      <c r="AD171" s="350"/>
      <c r="AE171" s="350"/>
      <c r="AF171" s="350"/>
      <c r="AG171" s="350"/>
      <c r="AH171" s="350"/>
      <c r="AI171" s="350"/>
      <c r="AJ171" s="350"/>
      <c r="AK171" s="350"/>
      <c r="AL171" s="350"/>
      <c r="AM171" s="350"/>
      <c r="AN171" s="350"/>
      <c r="AO171" s="350"/>
      <c r="AP171" s="350"/>
      <c r="AQ171" s="350"/>
      <c r="AR171" s="350"/>
      <c r="AS171" s="350"/>
      <c r="AT171" s="350"/>
      <c r="AU171" s="350"/>
      <c r="AV171" s="350"/>
      <c r="AW171" s="350"/>
      <c r="AX171" s="350"/>
      <c r="AY171" s="350"/>
      <c r="AZ171" s="350"/>
      <c r="BA171" s="350"/>
    </row>
    <row r="172" spans="1:53" s="393" customFormat="1" x14ac:dyDescent="0.2">
      <c r="A172" s="444" t="s">
        <v>223</v>
      </c>
      <c r="B172" s="335" t="s">
        <v>1</v>
      </c>
      <c r="C172" s="336">
        <f>C174</f>
        <v>11</v>
      </c>
    </row>
    <row r="173" spans="1:53" s="393" customFormat="1" x14ac:dyDescent="0.2">
      <c r="A173" s="445"/>
      <c r="B173" s="338" t="s">
        <v>2</v>
      </c>
      <c r="C173" s="336">
        <f>C175</f>
        <v>11</v>
      </c>
    </row>
    <row r="174" spans="1:53" s="352" customFormat="1" x14ac:dyDescent="0.2">
      <c r="A174" s="435" t="s">
        <v>224</v>
      </c>
      <c r="B174" s="372" t="s">
        <v>1</v>
      </c>
      <c r="C174" s="289">
        <v>11</v>
      </c>
    </row>
    <row r="175" spans="1:53" s="352" customFormat="1" x14ac:dyDescent="0.2">
      <c r="A175" s="433"/>
      <c r="B175" s="373" t="s">
        <v>2</v>
      </c>
      <c r="C175" s="289">
        <v>11</v>
      </c>
    </row>
    <row r="176" spans="1:53" s="393" customFormat="1" x14ac:dyDescent="0.2">
      <c r="A176" s="444" t="s">
        <v>225</v>
      </c>
      <c r="B176" s="335" t="s">
        <v>1</v>
      </c>
      <c r="C176" s="336">
        <f>C178+C180+C182+C184</f>
        <v>64.400000000000006</v>
      </c>
    </row>
    <row r="177" spans="1:5" s="393" customFormat="1" x14ac:dyDescent="0.2">
      <c r="A177" s="445"/>
      <c r="B177" s="338" t="s">
        <v>2</v>
      </c>
      <c r="C177" s="336">
        <f>C179+C181+C183+C185</f>
        <v>64.400000000000006</v>
      </c>
    </row>
    <row r="178" spans="1:5" s="352" customFormat="1" x14ac:dyDescent="0.2">
      <c r="A178" s="435" t="s">
        <v>226</v>
      </c>
      <c r="B178" s="372" t="s">
        <v>1</v>
      </c>
      <c r="C178" s="289">
        <v>6.4</v>
      </c>
    </row>
    <row r="179" spans="1:5" s="352" customFormat="1" x14ac:dyDescent="0.2">
      <c r="A179" s="433"/>
      <c r="B179" s="373" t="s">
        <v>2</v>
      </c>
      <c r="C179" s="289">
        <v>6.4</v>
      </c>
    </row>
    <row r="180" spans="1:5" s="352" customFormat="1" x14ac:dyDescent="0.2">
      <c r="A180" s="435" t="s">
        <v>227</v>
      </c>
      <c r="B180" s="372" t="s">
        <v>1</v>
      </c>
      <c r="C180" s="289">
        <v>38</v>
      </c>
    </row>
    <row r="181" spans="1:5" s="352" customFormat="1" x14ac:dyDescent="0.2">
      <c r="A181" s="433"/>
      <c r="B181" s="373" t="s">
        <v>2</v>
      </c>
      <c r="C181" s="289">
        <v>38</v>
      </c>
    </row>
    <row r="182" spans="1:5" s="352" customFormat="1" x14ac:dyDescent="0.2">
      <c r="A182" s="435" t="s">
        <v>228</v>
      </c>
      <c r="B182" s="372" t="s">
        <v>1</v>
      </c>
      <c r="C182" s="289">
        <v>12</v>
      </c>
    </row>
    <row r="183" spans="1:5" s="352" customFormat="1" x14ac:dyDescent="0.2">
      <c r="A183" s="433"/>
      <c r="B183" s="373" t="s">
        <v>2</v>
      </c>
      <c r="C183" s="289">
        <v>12</v>
      </c>
    </row>
    <row r="184" spans="1:5" s="352" customFormat="1" x14ac:dyDescent="0.2">
      <c r="A184" s="435" t="s">
        <v>229</v>
      </c>
      <c r="B184" s="372" t="s">
        <v>1</v>
      </c>
      <c r="C184" s="289">
        <v>8</v>
      </c>
    </row>
    <row r="185" spans="1:5" s="352" customFormat="1" x14ac:dyDescent="0.2">
      <c r="A185" s="433"/>
      <c r="B185" s="373" t="s">
        <v>2</v>
      </c>
      <c r="C185" s="289">
        <v>8</v>
      </c>
    </row>
    <row r="186" spans="1:5" s="393" customFormat="1" x14ac:dyDescent="0.2">
      <c r="A186" s="444" t="s">
        <v>232</v>
      </c>
      <c r="B186" s="335" t="s">
        <v>1</v>
      </c>
      <c r="C186" s="336">
        <f>C188</f>
        <v>95</v>
      </c>
    </row>
    <row r="187" spans="1:5" s="393" customFormat="1" x14ac:dyDescent="0.2">
      <c r="A187" s="445"/>
      <c r="B187" s="338" t="s">
        <v>2</v>
      </c>
      <c r="C187" s="336">
        <f>C189</f>
        <v>95</v>
      </c>
    </row>
    <row r="188" spans="1:5" s="352" customFormat="1" x14ac:dyDescent="0.2">
      <c r="A188" s="435" t="s">
        <v>233</v>
      </c>
      <c r="B188" s="372" t="s">
        <v>1</v>
      </c>
      <c r="C188" s="289">
        <v>95</v>
      </c>
    </row>
    <row r="189" spans="1:5" s="352" customFormat="1" x14ac:dyDescent="0.2">
      <c r="A189" s="433"/>
      <c r="B189" s="373" t="s">
        <v>2</v>
      </c>
      <c r="C189" s="289">
        <v>95</v>
      </c>
    </row>
    <row r="190" spans="1:5" s="48" customFormat="1" x14ac:dyDescent="0.2">
      <c r="A190" s="434" t="s">
        <v>39</v>
      </c>
      <c r="B190" s="434"/>
      <c r="C190" s="434"/>
    </row>
    <row r="191" spans="1:5" s="48" customFormat="1" x14ac:dyDescent="0.2">
      <c r="A191" s="25" t="s">
        <v>14</v>
      </c>
      <c r="B191" s="17" t="s">
        <v>1</v>
      </c>
      <c r="C191" s="23">
        <f t="shared" ref="C191:C196" si="10">C193</f>
        <v>47.5</v>
      </c>
      <c r="E191" s="89"/>
    </row>
    <row r="192" spans="1:5" s="48" customFormat="1" x14ac:dyDescent="0.2">
      <c r="A192" s="26" t="s">
        <v>15</v>
      </c>
      <c r="B192" s="18" t="s">
        <v>2</v>
      </c>
      <c r="C192" s="23">
        <f t="shared" si="10"/>
        <v>47.5</v>
      </c>
      <c r="E192" s="89"/>
    </row>
    <row r="193" spans="1:10" s="48" customFormat="1" x14ac:dyDescent="0.2">
      <c r="A193" s="151" t="s">
        <v>28</v>
      </c>
      <c r="B193" s="12" t="s">
        <v>1</v>
      </c>
      <c r="C193" s="23">
        <f t="shared" si="10"/>
        <v>47.5</v>
      </c>
    </row>
    <row r="194" spans="1:10" s="48" customFormat="1" x14ac:dyDescent="0.2">
      <c r="A194" s="14" t="s">
        <v>9</v>
      </c>
      <c r="B194" s="11" t="s">
        <v>2</v>
      </c>
      <c r="C194" s="23">
        <f t="shared" si="10"/>
        <v>47.5</v>
      </c>
    </row>
    <row r="195" spans="1:10" s="48" customFormat="1" x14ac:dyDescent="0.2">
      <c r="A195" s="16" t="s">
        <v>10</v>
      </c>
      <c r="B195" s="9" t="s">
        <v>1</v>
      </c>
      <c r="C195" s="23">
        <f t="shared" si="10"/>
        <v>47.5</v>
      </c>
    </row>
    <row r="196" spans="1:10" s="48" customFormat="1" x14ac:dyDescent="0.2">
      <c r="A196" s="15"/>
      <c r="B196" s="11" t="s">
        <v>2</v>
      </c>
      <c r="C196" s="23">
        <f t="shared" si="10"/>
        <v>47.5</v>
      </c>
    </row>
    <row r="197" spans="1:10" customFormat="1" x14ac:dyDescent="0.2">
      <c r="A197" s="81" t="s">
        <v>16</v>
      </c>
      <c r="B197" s="12" t="s">
        <v>1</v>
      </c>
      <c r="C197" s="23">
        <f>C199+C209+C213</f>
        <v>47.5</v>
      </c>
    </row>
    <row r="198" spans="1:10" customFormat="1" x14ac:dyDescent="0.2">
      <c r="A198" s="10"/>
      <c r="B198" s="11" t="s">
        <v>2</v>
      </c>
      <c r="C198" s="23">
        <f>C200+C210+C214</f>
        <v>47.5</v>
      </c>
    </row>
    <row r="199" spans="1:10" s="223" customFormat="1" x14ac:dyDescent="0.2">
      <c r="A199" s="187" t="s">
        <v>236</v>
      </c>
      <c r="B199" s="146" t="s">
        <v>1</v>
      </c>
      <c r="C199" s="147">
        <f>C201</f>
        <v>47.5</v>
      </c>
    </row>
    <row r="200" spans="1:10" s="223" customFormat="1" x14ac:dyDescent="0.2">
      <c r="A200" s="151"/>
      <c r="B200" s="149" t="s">
        <v>2</v>
      </c>
      <c r="C200" s="147">
        <f>C202</f>
        <v>47.5</v>
      </c>
    </row>
    <row r="201" spans="1:10" s="73" customFormat="1" ht="15" x14ac:dyDescent="0.25">
      <c r="A201" s="219" t="s">
        <v>237</v>
      </c>
      <c r="B201" s="78" t="s">
        <v>1</v>
      </c>
      <c r="C201" s="57">
        <v>47.5</v>
      </c>
    </row>
    <row r="202" spans="1:10" s="73" customFormat="1" x14ac:dyDescent="0.2">
      <c r="A202" s="224"/>
      <c r="B202" s="50" t="s">
        <v>2</v>
      </c>
      <c r="C202" s="57">
        <v>47.5</v>
      </c>
    </row>
    <row r="203" spans="1:10" customFormat="1" x14ac:dyDescent="0.2">
      <c r="A203" s="92" t="s">
        <v>84</v>
      </c>
      <c r="B203" s="93"/>
      <c r="C203" s="128"/>
      <c r="D203" s="97"/>
      <c r="E203" s="97"/>
      <c r="F203" s="97"/>
      <c r="G203" s="97"/>
      <c r="H203" s="97"/>
      <c r="I203" s="97"/>
      <c r="J203" s="13"/>
    </row>
    <row r="204" spans="1:10" customFormat="1" x14ac:dyDescent="0.2">
      <c r="A204" s="25" t="s">
        <v>14</v>
      </c>
      <c r="B204" s="12" t="s">
        <v>1</v>
      </c>
      <c r="C204" s="23">
        <f>C206</f>
        <v>0</v>
      </c>
      <c r="D204" s="94"/>
      <c r="E204" s="215"/>
      <c r="F204" s="94"/>
      <c r="G204" s="94"/>
      <c r="H204" s="94"/>
      <c r="I204" s="94"/>
      <c r="J204" s="13"/>
    </row>
    <row r="205" spans="1:10" customFormat="1" x14ac:dyDescent="0.2">
      <c r="A205" s="26" t="s">
        <v>15</v>
      </c>
      <c r="B205" s="11" t="s">
        <v>2</v>
      </c>
      <c r="C205" s="23">
        <f>C207</f>
        <v>0</v>
      </c>
      <c r="D205" s="94"/>
      <c r="E205" s="215"/>
      <c r="F205" s="94"/>
      <c r="G205" s="94"/>
      <c r="H205" s="94"/>
      <c r="I205" s="94"/>
      <c r="J205" s="13"/>
    </row>
    <row r="206" spans="1:10" s="48" customFormat="1" x14ac:dyDescent="0.2">
      <c r="A206" s="208" t="s">
        <v>17</v>
      </c>
      <c r="B206" s="17" t="s">
        <v>1</v>
      </c>
      <c r="C206" s="32">
        <f>C207</f>
        <v>0</v>
      </c>
    </row>
    <row r="207" spans="1:10" s="48" customFormat="1" x14ac:dyDescent="0.2">
      <c r="A207" s="14" t="s">
        <v>9</v>
      </c>
      <c r="B207" s="18" t="s">
        <v>2</v>
      </c>
      <c r="C207" s="23">
        <f>C209</f>
        <v>0</v>
      </c>
    </row>
    <row r="208" spans="1:10" s="48" customFormat="1" x14ac:dyDescent="0.2">
      <c r="A208" s="16" t="s">
        <v>10</v>
      </c>
      <c r="B208" s="9" t="s">
        <v>1</v>
      </c>
      <c r="C208" s="23">
        <f>C210</f>
        <v>0</v>
      </c>
    </row>
    <row r="209" spans="1:10" s="48" customFormat="1" x14ac:dyDescent="0.2">
      <c r="A209" s="15"/>
      <c r="B209" s="11" t="s">
        <v>2</v>
      </c>
      <c r="C209" s="23">
        <f>C211</f>
        <v>0</v>
      </c>
    </row>
    <row r="210" spans="1:10" s="48" customFormat="1" x14ac:dyDescent="0.2">
      <c r="A210" s="98" t="s">
        <v>23</v>
      </c>
      <c r="B210" s="17" t="s">
        <v>1</v>
      </c>
      <c r="C210" s="23">
        <f>C211</f>
        <v>0</v>
      </c>
    </row>
    <row r="211" spans="1:10" s="48" customFormat="1" x14ac:dyDescent="0.2">
      <c r="A211" s="27"/>
      <c r="B211" s="18" t="s">
        <v>2</v>
      </c>
      <c r="C211" s="23">
        <f>C213</f>
        <v>0</v>
      </c>
    </row>
    <row r="212" spans="1:10" s="87" customFormat="1" x14ac:dyDescent="0.2">
      <c r="A212" s="86" t="s">
        <v>16</v>
      </c>
      <c r="B212" s="33" t="s">
        <v>1</v>
      </c>
      <c r="C212" s="32">
        <f>C214</f>
        <v>0</v>
      </c>
      <c r="D212" s="95"/>
      <c r="E212" s="95"/>
      <c r="F212" s="95"/>
      <c r="G212" s="95"/>
      <c r="H212" s="95"/>
      <c r="I212" s="95"/>
      <c r="J212" s="96"/>
    </row>
    <row r="213" spans="1:10" s="87" customFormat="1" x14ac:dyDescent="0.2">
      <c r="A213" s="38"/>
      <c r="B213" s="35" t="s">
        <v>2</v>
      </c>
      <c r="C213" s="32">
        <f>C215</f>
        <v>0</v>
      </c>
      <c r="D213" s="95"/>
      <c r="E213" s="95"/>
      <c r="F213" s="95"/>
      <c r="G213" s="95"/>
      <c r="H213" s="95"/>
      <c r="I213" s="95"/>
      <c r="J213" s="96"/>
    </row>
    <row r="214" spans="1:10" s="87" customFormat="1" x14ac:dyDescent="0.2">
      <c r="A214" s="81" t="s">
        <v>85</v>
      </c>
      <c r="B214" s="33" t="s">
        <v>1</v>
      </c>
      <c r="C214" s="32">
        <f>C216+C218</f>
        <v>0</v>
      </c>
      <c r="D214" s="95"/>
      <c r="E214" s="95"/>
      <c r="F214" s="95"/>
      <c r="G214" s="95"/>
      <c r="H214" s="95"/>
      <c r="I214" s="95"/>
      <c r="J214" s="96"/>
    </row>
    <row r="215" spans="1:10" s="87" customFormat="1" x14ac:dyDescent="0.2">
      <c r="A215" s="38"/>
      <c r="B215" s="35" t="s">
        <v>2</v>
      </c>
      <c r="C215" s="32">
        <f>C217+C219</f>
        <v>0</v>
      </c>
      <c r="D215" s="95"/>
      <c r="E215" s="95"/>
      <c r="F215" s="95"/>
      <c r="G215" s="95"/>
      <c r="H215" s="95"/>
      <c r="I215" s="95"/>
      <c r="J215" s="96"/>
    </row>
    <row r="216" spans="1:10" s="230" customFormat="1" x14ac:dyDescent="0.2">
      <c r="A216" s="31" t="s">
        <v>86</v>
      </c>
      <c r="B216" s="17" t="s">
        <v>1</v>
      </c>
      <c r="C216" s="51">
        <v>-13</v>
      </c>
      <c r="D216" s="52"/>
      <c r="E216" s="52"/>
      <c r="F216" s="52"/>
      <c r="G216" s="52"/>
      <c r="H216" s="52"/>
      <c r="I216" s="52"/>
      <c r="J216" s="231"/>
    </row>
    <row r="217" spans="1:10" s="230" customFormat="1" x14ac:dyDescent="0.2">
      <c r="A217" s="26"/>
      <c r="B217" s="18" t="s">
        <v>2</v>
      </c>
      <c r="C217" s="51">
        <v>-13</v>
      </c>
      <c r="D217" s="52"/>
      <c r="E217" s="52"/>
      <c r="F217" s="52"/>
      <c r="G217" s="52"/>
      <c r="H217" s="52"/>
      <c r="I217" s="52"/>
      <c r="J217" s="231"/>
    </row>
    <row r="218" spans="1:10" s="230" customFormat="1" x14ac:dyDescent="0.2">
      <c r="A218" s="31" t="s">
        <v>88</v>
      </c>
      <c r="B218" s="17" t="s">
        <v>1</v>
      </c>
      <c r="C218" s="51">
        <v>13</v>
      </c>
      <c r="D218" s="52"/>
      <c r="E218" s="52"/>
      <c r="F218" s="52"/>
      <c r="G218" s="52"/>
      <c r="H218" s="52"/>
      <c r="I218" s="52"/>
      <c r="J218" s="231"/>
    </row>
    <row r="219" spans="1:10" s="230" customFormat="1" x14ac:dyDescent="0.2">
      <c r="A219" s="26"/>
      <c r="B219" s="18" t="s">
        <v>2</v>
      </c>
      <c r="C219" s="51">
        <v>13</v>
      </c>
      <c r="D219" s="52"/>
      <c r="E219" s="52"/>
      <c r="F219" s="52"/>
      <c r="G219" s="52"/>
      <c r="H219" s="52"/>
      <c r="I219" s="52"/>
      <c r="J219" s="231"/>
    </row>
    <row r="220" spans="1:10" s="350" customFormat="1" x14ac:dyDescent="0.2">
      <c r="A220" s="436" t="s">
        <v>41</v>
      </c>
      <c r="B220" s="436"/>
      <c r="C220" s="436"/>
    </row>
    <row r="221" spans="1:10" s="350" customFormat="1" x14ac:dyDescent="0.2">
      <c r="A221" s="437" t="s">
        <v>14</v>
      </c>
      <c r="B221" s="437"/>
      <c r="C221" s="437"/>
    </row>
    <row r="222" spans="1:10" s="350" customFormat="1" x14ac:dyDescent="0.2">
      <c r="A222" s="307" t="s">
        <v>22</v>
      </c>
      <c r="B222" s="288" t="s">
        <v>1</v>
      </c>
      <c r="C222" s="336">
        <f>C224</f>
        <v>0</v>
      </c>
    </row>
    <row r="223" spans="1:10" s="350" customFormat="1" x14ac:dyDescent="0.2">
      <c r="A223" s="301"/>
      <c r="B223" s="294" t="s">
        <v>2</v>
      </c>
      <c r="C223" s="289">
        <f>C225</f>
        <v>0</v>
      </c>
    </row>
    <row r="224" spans="1:10" s="349" customFormat="1" x14ac:dyDescent="0.2">
      <c r="A224" s="287" t="s">
        <v>17</v>
      </c>
      <c r="B224" s="303" t="s">
        <v>1</v>
      </c>
      <c r="C224" s="336">
        <f t="shared" ref="C224:C229" si="11">C226</f>
        <v>0</v>
      </c>
    </row>
    <row r="225" spans="1:5" s="349" customFormat="1" x14ac:dyDescent="0.2">
      <c r="A225" s="301" t="s">
        <v>20</v>
      </c>
      <c r="B225" s="294" t="s">
        <v>2</v>
      </c>
      <c r="C225" s="289">
        <f t="shared" si="11"/>
        <v>0</v>
      </c>
    </row>
    <row r="226" spans="1:5" s="349" customFormat="1" x14ac:dyDescent="0.2">
      <c r="A226" s="295" t="s">
        <v>10</v>
      </c>
      <c r="B226" s="303" t="s">
        <v>1</v>
      </c>
      <c r="C226" s="289">
        <f t="shared" si="11"/>
        <v>0</v>
      </c>
    </row>
    <row r="227" spans="1:5" s="349" customFormat="1" x14ac:dyDescent="0.2">
      <c r="A227" s="296"/>
      <c r="B227" s="294" t="s">
        <v>2</v>
      </c>
      <c r="C227" s="289">
        <f t="shared" si="11"/>
        <v>0</v>
      </c>
    </row>
    <row r="228" spans="1:5" s="349" customFormat="1" x14ac:dyDescent="0.2">
      <c r="A228" s="397" t="s">
        <v>23</v>
      </c>
      <c r="B228" s="303" t="s">
        <v>1</v>
      </c>
      <c r="C228" s="289">
        <f t="shared" si="11"/>
        <v>0</v>
      </c>
    </row>
    <row r="229" spans="1:5" s="349" customFormat="1" x14ac:dyDescent="0.2">
      <c r="A229" s="301"/>
      <c r="B229" s="294" t="s">
        <v>2</v>
      </c>
      <c r="C229" s="289">
        <f t="shared" si="11"/>
        <v>0</v>
      </c>
    </row>
    <row r="230" spans="1:5" s="349" customFormat="1" x14ac:dyDescent="0.2">
      <c r="A230" s="302" t="s">
        <v>24</v>
      </c>
      <c r="B230" s="303" t="s">
        <v>1</v>
      </c>
      <c r="C230" s="289">
        <f>C241</f>
        <v>0</v>
      </c>
    </row>
    <row r="231" spans="1:5" s="349" customFormat="1" x14ac:dyDescent="0.2">
      <c r="A231" s="301"/>
      <c r="B231" s="294" t="s">
        <v>2</v>
      </c>
      <c r="C231" s="289">
        <f>C242</f>
        <v>0</v>
      </c>
    </row>
    <row r="232" spans="1:5" customFormat="1" x14ac:dyDescent="0.2">
      <c r="A232" s="446" t="s">
        <v>42</v>
      </c>
      <c r="B232" s="447"/>
      <c r="C232" s="447"/>
      <c r="E232" s="55"/>
    </row>
    <row r="233" spans="1:5" customFormat="1" x14ac:dyDescent="0.2">
      <c r="A233" s="24" t="s">
        <v>14</v>
      </c>
      <c r="B233" s="12" t="s">
        <v>1</v>
      </c>
      <c r="C233" s="88">
        <f t="shared" ref="C233:C240" si="12">C235</f>
        <v>0</v>
      </c>
    </row>
    <row r="234" spans="1:5" customFormat="1" x14ac:dyDescent="0.2">
      <c r="A234" s="26" t="s">
        <v>15</v>
      </c>
      <c r="B234" s="11" t="s">
        <v>2</v>
      </c>
      <c r="C234" s="88">
        <f t="shared" si="12"/>
        <v>0</v>
      </c>
    </row>
    <row r="235" spans="1:5" customFormat="1" x14ac:dyDescent="0.2">
      <c r="A235" s="36" t="s">
        <v>131</v>
      </c>
      <c r="B235" s="17" t="s">
        <v>1</v>
      </c>
      <c r="C235" s="88">
        <f t="shared" si="12"/>
        <v>0</v>
      </c>
    </row>
    <row r="236" spans="1:5" customFormat="1" x14ac:dyDescent="0.2">
      <c r="A236" s="10" t="s">
        <v>20</v>
      </c>
      <c r="B236" s="18" t="s">
        <v>2</v>
      </c>
      <c r="C236" s="88">
        <f t="shared" si="12"/>
        <v>0</v>
      </c>
    </row>
    <row r="237" spans="1:5" customFormat="1" x14ac:dyDescent="0.2">
      <c r="A237" s="16" t="s">
        <v>10</v>
      </c>
      <c r="B237" s="9" t="s">
        <v>1</v>
      </c>
      <c r="C237" s="88">
        <f t="shared" si="12"/>
        <v>0</v>
      </c>
    </row>
    <row r="238" spans="1:5" customFormat="1" x14ac:dyDescent="0.2">
      <c r="A238" s="15"/>
      <c r="B238" s="11" t="s">
        <v>2</v>
      </c>
      <c r="C238" s="88">
        <f t="shared" si="12"/>
        <v>0</v>
      </c>
    </row>
    <row r="239" spans="1:5" customFormat="1" x14ac:dyDescent="0.2">
      <c r="A239" s="98" t="s">
        <v>23</v>
      </c>
      <c r="B239" s="9" t="s">
        <v>1</v>
      </c>
      <c r="C239" s="88">
        <f t="shared" si="12"/>
        <v>0</v>
      </c>
    </row>
    <row r="240" spans="1:5" customFormat="1" x14ac:dyDescent="0.2">
      <c r="A240" s="14"/>
      <c r="B240" s="11" t="s">
        <v>2</v>
      </c>
      <c r="C240" s="88">
        <f t="shared" si="12"/>
        <v>0</v>
      </c>
    </row>
    <row r="241" spans="1:12" s="87" customFormat="1" x14ac:dyDescent="0.2">
      <c r="A241" s="114" t="s">
        <v>24</v>
      </c>
      <c r="B241" s="33" t="s">
        <v>1</v>
      </c>
      <c r="C241" s="34">
        <f>C243</f>
        <v>0</v>
      </c>
    </row>
    <row r="242" spans="1:12" s="87" customFormat="1" ht="12" customHeight="1" x14ac:dyDescent="0.2">
      <c r="A242" s="101"/>
      <c r="B242" s="35" t="s">
        <v>2</v>
      </c>
      <c r="C242" s="34">
        <f>C244</f>
        <v>0</v>
      </c>
    </row>
    <row r="243" spans="1:12" s="87" customFormat="1" x14ac:dyDescent="0.2">
      <c r="A243" s="221" t="s">
        <v>73</v>
      </c>
      <c r="B243" s="33" t="s">
        <v>1</v>
      </c>
      <c r="C243" s="32">
        <f>C245+C247</f>
        <v>0</v>
      </c>
    </row>
    <row r="244" spans="1:12" s="87" customFormat="1" x14ac:dyDescent="0.2">
      <c r="A244" s="101"/>
      <c r="B244" s="35" t="s">
        <v>2</v>
      </c>
      <c r="C244" s="32">
        <f>C246+C248</f>
        <v>0</v>
      </c>
    </row>
    <row r="245" spans="1:12" s="136" customFormat="1" x14ac:dyDescent="0.2">
      <c r="A245" s="237" t="s">
        <v>166</v>
      </c>
      <c r="B245" s="145" t="s">
        <v>1</v>
      </c>
      <c r="C245" s="57">
        <v>-30</v>
      </c>
    </row>
    <row r="246" spans="1:12" s="136" customFormat="1" x14ac:dyDescent="0.2">
      <c r="A246" s="220"/>
      <c r="B246" s="118" t="s">
        <v>2</v>
      </c>
      <c r="C246" s="57">
        <v>-30</v>
      </c>
    </row>
    <row r="247" spans="1:12" s="136" customFormat="1" x14ac:dyDescent="0.2">
      <c r="A247" s="237" t="s">
        <v>234</v>
      </c>
      <c r="B247" s="145" t="s">
        <v>1</v>
      </c>
      <c r="C247" s="57">
        <v>30</v>
      </c>
    </row>
    <row r="248" spans="1:12" s="136" customFormat="1" x14ac:dyDescent="0.2">
      <c r="A248" s="220"/>
      <c r="B248" s="118" t="s">
        <v>2</v>
      </c>
      <c r="C248" s="57">
        <v>30</v>
      </c>
    </row>
    <row r="249" spans="1:12" s="352" customFormat="1" x14ac:dyDescent="0.2">
      <c r="A249" s="411" t="s">
        <v>30</v>
      </c>
      <c r="B249" s="354"/>
      <c r="C249" s="355"/>
      <c r="D249" s="412"/>
      <c r="E249" s="412"/>
      <c r="F249" s="412"/>
      <c r="G249" s="412"/>
      <c r="H249" s="412"/>
      <c r="I249" s="412"/>
      <c r="J249" s="413"/>
      <c r="K249" s="413"/>
      <c r="L249" s="413"/>
    </row>
    <row r="250" spans="1:12" s="352" customFormat="1" x14ac:dyDescent="0.2">
      <c r="A250" s="358" t="s">
        <v>14</v>
      </c>
      <c r="B250" s="288" t="s">
        <v>1</v>
      </c>
      <c r="C250" s="414">
        <f>C252</f>
        <v>-80</v>
      </c>
      <c r="D250" s="412"/>
      <c r="E250" s="412"/>
      <c r="F250" s="412"/>
      <c r="G250" s="412"/>
      <c r="H250" s="412"/>
      <c r="I250" s="412"/>
      <c r="J250" s="413"/>
      <c r="K250" s="413"/>
      <c r="L250" s="413"/>
    </row>
    <row r="251" spans="1:12" s="352" customFormat="1" x14ac:dyDescent="0.2">
      <c r="A251" s="301" t="s">
        <v>22</v>
      </c>
      <c r="B251" s="294" t="s">
        <v>2</v>
      </c>
      <c r="C251" s="414">
        <f>C253</f>
        <v>-80</v>
      </c>
      <c r="D251" s="412"/>
      <c r="E251" s="412"/>
      <c r="F251" s="412"/>
      <c r="G251" s="412"/>
      <c r="H251" s="412"/>
      <c r="I251" s="412"/>
      <c r="J251" s="413"/>
      <c r="K251" s="413"/>
      <c r="L251" s="413"/>
    </row>
    <row r="252" spans="1:12" s="352" customFormat="1" x14ac:dyDescent="0.2">
      <c r="A252" s="319" t="s">
        <v>17</v>
      </c>
      <c r="B252" s="303" t="s">
        <v>1</v>
      </c>
      <c r="C252" s="414">
        <f>C253</f>
        <v>-80</v>
      </c>
      <c r="D252" s="412"/>
      <c r="E252" s="412"/>
      <c r="F252" s="412"/>
      <c r="G252" s="412"/>
      <c r="H252" s="412"/>
      <c r="I252" s="412"/>
      <c r="J252" s="413"/>
      <c r="K252" s="413"/>
      <c r="L252" s="413"/>
    </row>
    <row r="253" spans="1:12" s="352" customFormat="1" x14ac:dyDescent="0.2">
      <c r="A253" s="293" t="s">
        <v>9</v>
      </c>
      <c r="B253" s="294" t="s">
        <v>2</v>
      </c>
      <c r="C253" s="414">
        <f>C255</f>
        <v>-80</v>
      </c>
      <c r="D253" s="412"/>
      <c r="E253" s="412"/>
      <c r="F253" s="412"/>
      <c r="G253" s="412"/>
      <c r="H253" s="412"/>
      <c r="I253" s="412"/>
      <c r="J253" s="413"/>
      <c r="K253" s="413"/>
      <c r="L253" s="413"/>
    </row>
    <row r="254" spans="1:12" s="352" customFormat="1" x14ac:dyDescent="0.2">
      <c r="A254" s="295" t="s">
        <v>10</v>
      </c>
      <c r="B254" s="415" t="s">
        <v>1</v>
      </c>
      <c r="C254" s="414">
        <f>C256+C258</f>
        <v>-80</v>
      </c>
      <c r="D254" s="412"/>
      <c r="E254" s="412"/>
      <c r="F254" s="412"/>
      <c r="G254" s="412"/>
      <c r="H254" s="412"/>
      <c r="I254" s="412"/>
      <c r="J254" s="413"/>
      <c r="K254" s="413"/>
      <c r="L254" s="413"/>
    </row>
    <row r="255" spans="1:12" s="352" customFormat="1" x14ac:dyDescent="0.2">
      <c r="A255" s="296"/>
      <c r="B255" s="327" t="s">
        <v>2</v>
      </c>
      <c r="C255" s="414">
        <f>C257+C259</f>
        <v>-80</v>
      </c>
      <c r="D255" s="412"/>
      <c r="E255" s="412"/>
      <c r="F255" s="412"/>
      <c r="G255" s="412"/>
      <c r="H255" s="412"/>
      <c r="I255" s="412"/>
      <c r="J255" s="413"/>
      <c r="K255" s="413"/>
      <c r="L255" s="413"/>
    </row>
    <row r="256" spans="1:12" s="352" customFormat="1" x14ac:dyDescent="0.2">
      <c r="A256" s="302" t="s">
        <v>24</v>
      </c>
      <c r="B256" s="303" t="s">
        <v>1</v>
      </c>
      <c r="C256" s="289">
        <f>C269</f>
        <v>-95</v>
      </c>
      <c r="D256" s="412"/>
      <c r="E256" s="412"/>
      <c r="F256" s="412"/>
      <c r="G256" s="412"/>
      <c r="H256" s="412"/>
      <c r="I256" s="412"/>
      <c r="J256" s="413"/>
      <c r="K256" s="413"/>
      <c r="L256" s="413"/>
    </row>
    <row r="257" spans="1:12" s="352" customFormat="1" x14ac:dyDescent="0.2">
      <c r="A257" s="301"/>
      <c r="B257" s="294" t="s">
        <v>2</v>
      </c>
      <c r="C257" s="289">
        <f>C270</f>
        <v>-95</v>
      </c>
      <c r="D257" s="412"/>
      <c r="E257" s="412"/>
      <c r="F257" s="412"/>
      <c r="G257" s="412"/>
      <c r="H257" s="412"/>
      <c r="I257" s="412"/>
      <c r="J257" s="413"/>
      <c r="K257" s="413"/>
      <c r="L257" s="413"/>
    </row>
    <row r="258" spans="1:12" s="352" customFormat="1" x14ac:dyDescent="0.2">
      <c r="A258" s="416" t="s">
        <v>31</v>
      </c>
      <c r="B258" s="303" t="s">
        <v>1</v>
      </c>
      <c r="C258" s="414">
        <f>C275</f>
        <v>15</v>
      </c>
      <c r="D258" s="412"/>
      <c r="E258" s="412"/>
      <c r="F258" s="412"/>
      <c r="G258" s="412"/>
      <c r="H258" s="412"/>
      <c r="I258" s="412"/>
      <c r="J258" s="413"/>
      <c r="K258" s="413"/>
      <c r="L258" s="413"/>
    </row>
    <row r="259" spans="1:12" s="352" customFormat="1" x14ac:dyDescent="0.2">
      <c r="A259" s="296"/>
      <c r="B259" s="294" t="s">
        <v>2</v>
      </c>
      <c r="C259" s="414">
        <f>C276</f>
        <v>15</v>
      </c>
      <c r="D259" s="412"/>
      <c r="E259" s="412"/>
      <c r="F259" s="412"/>
      <c r="G259" s="412"/>
      <c r="H259" s="412"/>
      <c r="I259" s="412"/>
      <c r="J259" s="413"/>
      <c r="K259" s="413"/>
      <c r="L259" s="413"/>
    </row>
    <row r="260" spans="1:12" s="352" customFormat="1" x14ac:dyDescent="0.2">
      <c r="A260" s="441" t="s">
        <v>42</v>
      </c>
      <c r="B260" s="442"/>
      <c r="C260" s="443"/>
      <c r="D260" s="412"/>
      <c r="E260" s="412"/>
      <c r="F260" s="412"/>
      <c r="G260" s="412"/>
      <c r="H260" s="412"/>
      <c r="I260" s="412"/>
      <c r="J260" s="413"/>
      <c r="K260" s="413"/>
      <c r="L260" s="413"/>
    </row>
    <row r="261" spans="1:12" s="418" customFormat="1" x14ac:dyDescent="0.2">
      <c r="A261" s="307" t="s">
        <v>14</v>
      </c>
      <c r="B261" s="288" t="s">
        <v>1</v>
      </c>
      <c r="C261" s="329">
        <f t="shared" ref="C261:C278" si="13">C263</f>
        <v>-80</v>
      </c>
      <c r="D261" s="417"/>
    </row>
    <row r="262" spans="1:12" s="418" customFormat="1" x14ac:dyDescent="0.2">
      <c r="A262" s="301" t="s">
        <v>15</v>
      </c>
      <c r="B262" s="294" t="s">
        <v>2</v>
      </c>
      <c r="C262" s="300">
        <f t="shared" si="13"/>
        <v>-80</v>
      </c>
      <c r="D262" s="417"/>
    </row>
    <row r="263" spans="1:12" s="418" customFormat="1" x14ac:dyDescent="0.2">
      <c r="A263" s="319" t="s">
        <v>17</v>
      </c>
      <c r="B263" s="288" t="s">
        <v>1</v>
      </c>
      <c r="C263" s="300">
        <f t="shared" si="13"/>
        <v>-80</v>
      </c>
      <c r="D263" s="417"/>
    </row>
    <row r="264" spans="1:12" s="418" customFormat="1" x14ac:dyDescent="0.2">
      <c r="A264" s="293" t="s">
        <v>9</v>
      </c>
      <c r="B264" s="294" t="s">
        <v>2</v>
      </c>
      <c r="C264" s="300">
        <f t="shared" si="13"/>
        <v>-80</v>
      </c>
      <c r="D264" s="417"/>
    </row>
    <row r="265" spans="1:12" s="418" customFormat="1" x14ac:dyDescent="0.2">
      <c r="A265" s="295" t="s">
        <v>10</v>
      </c>
      <c r="B265" s="415" t="s">
        <v>1</v>
      </c>
      <c r="C265" s="300">
        <f t="shared" si="13"/>
        <v>-80</v>
      </c>
      <c r="D265" s="417"/>
    </row>
    <row r="266" spans="1:12" s="418" customFormat="1" x14ac:dyDescent="0.2">
      <c r="A266" s="296"/>
      <c r="B266" s="327" t="s">
        <v>2</v>
      </c>
      <c r="C266" s="300">
        <f t="shared" si="13"/>
        <v>-80</v>
      </c>
      <c r="D266" s="417"/>
    </row>
    <row r="267" spans="1:12" s="418" customFormat="1" x14ac:dyDescent="0.2">
      <c r="A267" s="295" t="s">
        <v>23</v>
      </c>
      <c r="B267" s="415" t="s">
        <v>1</v>
      </c>
      <c r="C267" s="300">
        <f>C269+C275</f>
        <v>-80</v>
      </c>
      <c r="D267" s="417"/>
    </row>
    <row r="268" spans="1:12" s="418" customFormat="1" x14ac:dyDescent="0.2">
      <c r="A268" s="296"/>
      <c r="B268" s="327" t="s">
        <v>2</v>
      </c>
      <c r="C268" s="300">
        <f>C270+C276</f>
        <v>-80</v>
      </c>
      <c r="D268" s="417"/>
    </row>
    <row r="269" spans="1:12" s="352" customFormat="1" x14ac:dyDescent="0.2">
      <c r="A269" s="431" t="s">
        <v>24</v>
      </c>
      <c r="B269" s="303" t="s">
        <v>1</v>
      </c>
      <c r="C269" s="289">
        <f>C271</f>
        <v>-95</v>
      </c>
      <c r="D269" s="412"/>
      <c r="E269" s="412"/>
      <c r="F269" s="412"/>
      <c r="G269" s="412"/>
      <c r="H269" s="412"/>
      <c r="I269" s="412"/>
      <c r="J269" s="413"/>
      <c r="K269" s="413"/>
      <c r="L269" s="413"/>
    </row>
    <row r="270" spans="1:12" s="352" customFormat="1" x14ac:dyDescent="0.2">
      <c r="A270" s="301"/>
      <c r="B270" s="294" t="s">
        <v>2</v>
      </c>
      <c r="C270" s="289">
        <f>C272</f>
        <v>-95</v>
      </c>
      <c r="D270" s="412"/>
      <c r="E270" s="412"/>
      <c r="F270" s="412"/>
      <c r="G270" s="412"/>
      <c r="H270" s="412"/>
      <c r="I270" s="412"/>
      <c r="J270" s="413"/>
      <c r="K270" s="413"/>
      <c r="L270" s="413"/>
    </row>
    <row r="271" spans="1:12" s="87" customFormat="1" x14ac:dyDescent="0.2">
      <c r="A271" s="121" t="s">
        <v>73</v>
      </c>
      <c r="B271" s="33" t="s">
        <v>1</v>
      </c>
      <c r="C271" s="32">
        <f t="shared" ref="C271:C272" si="14">C273</f>
        <v>-95</v>
      </c>
    </row>
    <row r="272" spans="1:12" s="87" customFormat="1" x14ac:dyDescent="0.2">
      <c r="A272" s="38"/>
      <c r="B272" s="35" t="s">
        <v>2</v>
      </c>
      <c r="C272" s="32">
        <f t="shared" si="14"/>
        <v>-95</v>
      </c>
    </row>
    <row r="273" spans="1:53" s="132" customFormat="1" ht="25.5" x14ac:dyDescent="0.2">
      <c r="A273" s="232" t="s">
        <v>57</v>
      </c>
      <c r="B273" s="200" t="s">
        <v>1</v>
      </c>
      <c r="C273" s="51">
        <v>-95</v>
      </c>
    </row>
    <row r="274" spans="1:53" s="132" customFormat="1" x14ac:dyDescent="0.2">
      <c r="A274" s="109"/>
      <c r="B274" s="91" t="s">
        <v>2</v>
      </c>
      <c r="C274" s="51">
        <v>-95</v>
      </c>
    </row>
    <row r="275" spans="1:53" s="418" customFormat="1" x14ac:dyDescent="0.2">
      <c r="A275" s="319" t="s">
        <v>31</v>
      </c>
      <c r="B275" s="303" t="s">
        <v>1</v>
      </c>
      <c r="C275" s="414">
        <f t="shared" si="13"/>
        <v>15</v>
      </c>
      <c r="D275" s="417"/>
    </row>
    <row r="276" spans="1:53" s="419" customFormat="1" x14ac:dyDescent="0.2">
      <c r="A276" s="296"/>
      <c r="B276" s="294" t="s">
        <v>2</v>
      </c>
      <c r="C276" s="414">
        <f t="shared" si="13"/>
        <v>15</v>
      </c>
      <c r="D276" s="417"/>
      <c r="E276" s="418"/>
      <c r="F276" s="418"/>
      <c r="G276" s="418"/>
      <c r="H276" s="418"/>
      <c r="I276" s="418"/>
      <c r="J276" s="418"/>
      <c r="K276" s="418"/>
      <c r="L276" s="418"/>
      <c r="M276" s="418"/>
      <c r="N276" s="418"/>
      <c r="O276" s="418"/>
      <c r="P276" s="418"/>
      <c r="Q276" s="418"/>
      <c r="R276" s="418"/>
      <c r="S276" s="418"/>
      <c r="T276" s="418"/>
      <c r="U276" s="418"/>
      <c r="V276" s="418"/>
      <c r="W276" s="418"/>
      <c r="X276" s="418"/>
      <c r="Y276" s="418"/>
      <c r="Z276" s="418"/>
      <c r="AA276" s="418"/>
      <c r="AB276" s="418"/>
      <c r="AC276" s="418"/>
      <c r="AD276" s="418"/>
      <c r="AE276" s="418"/>
      <c r="AF276" s="418"/>
      <c r="AG276" s="418"/>
      <c r="AH276" s="418"/>
      <c r="AI276" s="418"/>
      <c r="AJ276" s="418"/>
      <c r="AK276" s="418"/>
      <c r="AL276" s="418"/>
      <c r="AM276" s="418"/>
      <c r="AN276" s="418"/>
      <c r="AO276" s="418"/>
      <c r="AP276" s="418"/>
      <c r="AQ276" s="418"/>
      <c r="AR276" s="418"/>
      <c r="AS276" s="418"/>
      <c r="AT276" s="418"/>
      <c r="AU276" s="418"/>
      <c r="AV276" s="418"/>
      <c r="AW276" s="418"/>
      <c r="AX276" s="418"/>
      <c r="AY276" s="418"/>
      <c r="AZ276" s="418"/>
      <c r="BA276" s="418"/>
    </row>
    <row r="277" spans="1:53" s="418" customFormat="1" x14ac:dyDescent="0.2">
      <c r="A277" s="432" t="s">
        <v>191</v>
      </c>
      <c r="B277" s="335" t="s">
        <v>1</v>
      </c>
      <c r="C277" s="336">
        <f t="shared" si="13"/>
        <v>15</v>
      </c>
      <c r="D277" s="417"/>
    </row>
    <row r="278" spans="1:53" s="418" customFormat="1" x14ac:dyDescent="0.2">
      <c r="A278" s="433"/>
      <c r="B278" s="338" t="s">
        <v>2</v>
      </c>
      <c r="C278" s="336">
        <f t="shared" si="13"/>
        <v>15</v>
      </c>
      <c r="D278" s="417"/>
    </row>
    <row r="279" spans="1:53" s="418" customFormat="1" ht="30" x14ac:dyDescent="0.25">
      <c r="A279" s="389" t="s">
        <v>209</v>
      </c>
      <c r="B279" s="420" t="s">
        <v>1</v>
      </c>
      <c r="C279" s="414">
        <v>15</v>
      </c>
      <c r="D279" s="417"/>
    </row>
    <row r="280" spans="1:53" s="418" customFormat="1" x14ac:dyDescent="0.2">
      <c r="A280" s="421"/>
      <c r="B280" s="422" t="s">
        <v>2</v>
      </c>
      <c r="C280" s="414">
        <v>15</v>
      </c>
      <c r="D280" s="417"/>
    </row>
    <row r="281" spans="1:53" s="291" customFormat="1" x14ac:dyDescent="0.2">
      <c r="B281" s="427"/>
      <c r="D281" s="290"/>
    </row>
  </sheetData>
  <mergeCells count="22">
    <mergeCell ref="A190:C190"/>
    <mergeCell ref="A1:C1"/>
    <mergeCell ref="A2:C2"/>
    <mergeCell ref="A7:C7"/>
    <mergeCell ref="C9:C11"/>
    <mergeCell ref="A59:C59"/>
    <mergeCell ref="A277:A278"/>
    <mergeCell ref="A78:C78"/>
    <mergeCell ref="A180:A181"/>
    <mergeCell ref="A220:C220"/>
    <mergeCell ref="A221:C221"/>
    <mergeCell ref="A101:C101"/>
    <mergeCell ref="A260:C260"/>
    <mergeCell ref="A176:A177"/>
    <mergeCell ref="A178:A179"/>
    <mergeCell ref="A172:A173"/>
    <mergeCell ref="A174:A175"/>
    <mergeCell ref="A182:A183"/>
    <mergeCell ref="A184:A185"/>
    <mergeCell ref="A186:A187"/>
    <mergeCell ref="A188:A189"/>
    <mergeCell ref="A232:C232"/>
  </mergeCells>
  <pageMargins left="0.70866141732283505" right="0.70866141732283505" top="0.74803149606299202" bottom="0.74803149606299202" header="0.31496062992126" footer="0.31496062992126"/>
  <pageSetup paperSize="9" orientation="portrait" r:id="rId1"/>
  <headerFoot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83"/>
  <sheetViews>
    <sheetView topLeftCell="A242" workbookViewId="0">
      <selection activeCell="P271" sqref="P271"/>
    </sheetView>
  </sheetViews>
  <sheetFormatPr defaultColWidth="9" defaultRowHeight="12.75" x14ac:dyDescent="0.2"/>
  <cols>
    <col min="1" max="1" width="60" style="270" customWidth="1"/>
    <col min="2" max="2" width="6.85546875" style="272" customWidth="1"/>
    <col min="3" max="3" width="17" style="270" customWidth="1"/>
    <col min="4" max="4" width="9" style="269" hidden="1" customWidth="1"/>
    <col min="5" max="5" width="9" style="270"/>
    <col min="6" max="9" width="9" style="270" hidden="1" customWidth="1"/>
    <col min="10" max="16384" width="9" style="270"/>
  </cols>
  <sheetData>
    <row r="1" spans="1:16" x14ac:dyDescent="0.2">
      <c r="A1" s="448" t="s">
        <v>63</v>
      </c>
      <c r="B1" s="449"/>
      <c r="C1" s="449"/>
    </row>
    <row r="2" spans="1:16" x14ac:dyDescent="0.2">
      <c r="A2" s="450" t="s">
        <v>164</v>
      </c>
      <c r="B2" s="449"/>
      <c r="C2" s="449"/>
    </row>
    <row r="3" spans="1:16" x14ac:dyDescent="0.2">
      <c r="A3" s="271" t="s">
        <v>3</v>
      </c>
    </row>
    <row r="4" spans="1:16" x14ac:dyDescent="0.2">
      <c r="A4" s="270" t="s">
        <v>4</v>
      </c>
    </row>
    <row r="5" spans="1:16" x14ac:dyDescent="0.2">
      <c r="P5" s="273"/>
    </row>
    <row r="7" spans="1:16" ht="31.5" customHeight="1" x14ac:dyDescent="0.2">
      <c r="A7" s="451" t="s">
        <v>216</v>
      </c>
      <c r="B7" s="452"/>
      <c r="C7" s="452"/>
    </row>
    <row r="8" spans="1:16" ht="18.75" customHeight="1" x14ac:dyDescent="0.2">
      <c r="B8" s="274"/>
      <c r="C8" s="275" t="s">
        <v>11</v>
      </c>
    </row>
    <row r="9" spans="1:16" x14ac:dyDescent="0.2">
      <c r="A9" s="276" t="s">
        <v>5</v>
      </c>
      <c r="B9" s="277" t="s">
        <v>0</v>
      </c>
      <c r="C9" s="453" t="s">
        <v>126</v>
      </c>
    </row>
    <row r="10" spans="1:16" x14ac:dyDescent="0.2">
      <c r="A10" s="278" t="s">
        <v>6</v>
      </c>
      <c r="B10" s="279"/>
      <c r="C10" s="454"/>
    </row>
    <row r="11" spans="1:16" x14ac:dyDescent="0.2">
      <c r="A11" s="278" t="s">
        <v>7</v>
      </c>
      <c r="B11" s="279"/>
      <c r="C11" s="455"/>
    </row>
    <row r="12" spans="1:16" x14ac:dyDescent="0.2">
      <c r="A12" s="280">
        <v>0</v>
      </c>
      <c r="B12" s="280">
        <v>1</v>
      </c>
      <c r="C12" s="281">
        <v>2</v>
      </c>
    </row>
    <row r="13" spans="1:16" ht="15.75" x14ac:dyDescent="0.25">
      <c r="A13" s="282" t="s">
        <v>12</v>
      </c>
      <c r="B13" s="283" t="s">
        <v>1</v>
      </c>
      <c r="C13" s="284">
        <f>C15+C25</f>
        <v>16754</v>
      </c>
      <c r="L13" s="273"/>
      <c r="M13" s="273"/>
      <c r="N13" s="273"/>
    </row>
    <row r="14" spans="1:16" x14ac:dyDescent="0.2">
      <c r="A14" s="285"/>
      <c r="B14" s="286" t="s">
        <v>2</v>
      </c>
      <c r="C14" s="284">
        <f>C16+C26</f>
        <v>16754</v>
      </c>
    </row>
    <row r="15" spans="1:16" s="291" customFormat="1" x14ac:dyDescent="0.2">
      <c r="A15" s="287" t="s">
        <v>21</v>
      </c>
      <c r="B15" s="288" t="s">
        <v>1</v>
      </c>
      <c r="C15" s="289">
        <f t="shared" ref="C15:C18" si="0">C17</f>
        <v>775</v>
      </c>
      <c r="D15" s="290"/>
      <c r="O15" s="292"/>
    </row>
    <row r="16" spans="1:16" s="291" customFormat="1" x14ac:dyDescent="0.2">
      <c r="A16" s="293" t="s">
        <v>9</v>
      </c>
      <c r="B16" s="294" t="s">
        <v>2</v>
      </c>
      <c r="C16" s="289">
        <f t="shared" si="0"/>
        <v>775</v>
      </c>
      <c r="D16" s="290"/>
    </row>
    <row r="17" spans="1:15" s="291" customFormat="1" x14ac:dyDescent="0.2">
      <c r="A17" s="295" t="s">
        <v>10</v>
      </c>
      <c r="B17" s="288" t="s">
        <v>1</v>
      </c>
      <c r="C17" s="289">
        <f t="shared" si="0"/>
        <v>775</v>
      </c>
      <c r="D17" s="290"/>
    </row>
    <row r="18" spans="1:15" s="291" customFormat="1" x14ac:dyDescent="0.2">
      <c r="A18" s="296"/>
      <c r="B18" s="294" t="s">
        <v>2</v>
      </c>
      <c r="C18" s="289">
        <f t="shared" si="0"/>
        <v>775</v>
      </c>
      <c r="D18" s="290"/>
      <c r="M18" s="297"/>
      <c r="N18" s="297"/>
      <c r="O18" s="297"/>
    </row>
    <row r="19" spans="1:15" s="291" customFormat="1" x14ac:dyDescent="0.2">
      <c r="A19" s="298" t="s">
        <v>13</v>
      </c>
      <c r="B19" s="288" t="s">
        <v>1</v>
      </c>
      <c r="C19" s="289">
        <f>C23+C21</f>
        <v>775</v>
      </c>
      <c r="D19" s="290"/>
      <c r="M19" s="297"/>
      <c r="N19" s="297"/>
      <c r="O19" s="297"/>
    </row>
    <row r="20" spans="1:15" s="291" customFormat="1" ht="13.5" customHeight="1" x14ac:dyDescent="0.2">
      <c r="A20" s="293"/>
      <c r="B20" s="294" t="s">
        <v>2</v>
      </c>
      <c r="C20" s="289">
        <f>C24+C22</f>
        <v>775</v>
      </c>
      <c r="D20" s="290"/>
      <c r="M20" s="297"/>
      <c r="N20" s="297"/>
      <c r="O20" s="297"/>
    </row>
    <row r="21" spans="1:15" s="291" customFormat="1" ht="13.5" customHeight="1" x14ac:dyDescent="0.2">
      <c r="A21" s="299" t="s">
        <v>16</v>
      </c>
      <c r="B21" s="288" t="s">
        <v>1</v>
      </c>
      <c r="C21" s="300">
        <f>C80</f>
        <v>45</v>
      </c>
      <c r="D21" s="290"/>
      <c r="M21" s="297"/>
      <c r="N21" s="297"/>
      <c r="O21" s="297"/>
    </row>
    <row r="22" spans="1:15" s="291" customFormat="1" ht="13.5" customHeight="1" x14ac:dyDescent="0.2">
      <c r="A22" s="301"/>
      <c r="B22" s="294" t="s">
        <v>2</v>
      </c>
      <c r="C22" s="300">
        <f>C81</f>
        <v>45</v>
      </c>
      <c r="D22" s="290"/>
      <c r="M22" s="297"/>
      <c r="N22" s="297"/>
      <c r="O22" s="297"/>
    </row>
    <row r="23" spans="1:15" s="291" customFormat="1" x14ac:dyDescent="0.2">
      <c r="A23" s="302" t="s">
        <v>24</v>
      </c>
      <c r="B23" s="303" t="s">
        <v>1</v>
      </c>
      <c r="C23" s="300">
        <f>C24</f>
        <v>730</v>
      </c>
      <c r="D23" s="290"/>
      <c r="M23" s="297"/>
      <c r="N23" s="297"/>
      <c r="O23" s="297"/>
    </row>
    <row r="24" spans="1:15" s="291" customFormat="1" x14ac:dyDescent="0.2">
      <c r="A24" s="301"/>
      <c r="B24" s="294" t="s">
        <v>2</v>
      </c>
      <c r="C24" s="300">
        <f>C83</f>
        <v>730</v>
      </c>
      <c r="D24" s="290"/>
      <c r="M24" s="297"/>
      <c r="N24" s="297"/>
      <c r="O24" s="297"/>
    </row>
    <row r="25" spans="1:15" s="291" customFormat="1" x14ac:dyDescent="0.2">
      <c r="A25" s="304" t="s">
        <v>17</v>
      </c>
      <c r="B25" s="288" t="s">
        <v>1</v>
      </c>
      <c r="C25" s="300">
        <f>C28+C30</f>
        <v>15979</v>
      </c>
      <c r="D25" s="290"/>
    </row>
    <row r="26" spans="1:15" s="291" customFormat="1" x14ac:dyDescent="0.2">
      <c r="A26" s="305" t="s">
        <v>9</v>
      </c>
      <c r="B26" s="294" t="s">
        <v>2</v>
      </c>
      <c r="C26" s="300">
        <f>C29+C31</f>
        <v>15979</v>
      </c>
      <c r="D26" s="290"/>
    </row>
    <row r="27" spans="1:15" s="291" customFormat="1" hidden="1" x14ac:dyDescent="0.2">
      <c r="A27" s="301"/>
      <c r="B27" s="294" t="s">
        <v>2</v>
      </c>
      <c r="C27" s="300" t="e">
        <f>C87</f>
        <v>#REF!</v>
      </c>
    </row>
    <row r="28" spans="1:15" s="291" customFormat="1" x14ac:dyDescent="0.2">
      <c r="A28" s="306" t="s">
        <v>43</v>
      </c>
      <c r="B28" s="303" t="s">
        <v>1</v>
      </c>
      <c r="C28" s="300">
        <f>C88</f>
        <v>13363</v>
      </c>
      <c r="D28" s="290"/>
    </row>
    <row r="29" spans="1:15" s="291" customFormat="1" x14ac:dyDescent="0.2">
      <c r="A29" s="296"/>
      <c r="B29" s="294" t="s">
        <v>2</v>
      </c>
      <c r="C29" s="300">
        <f>C89</f>
        <v>13363</v>
      </c>
      <c r="D29" s="290"/>
    </row>
    <row r="30" spans="1:15" s="291" customFormat="1" x14ac:dyDescent="0.2">
      <c r="A30" s="295" t="s">
        <v>10</v>
      </c>
      <c r="B30" s="303" t="s">
        <v>1</v>
      </c>
      <c r="C30" s="300">
        <f>C31</f>
        <v>2616</v>
      </c>
      <c r="D30" s="290"/>
    </row>
    <row r="31" spans="1:15" s="291" customFormat="1" x14ac:dyDescent="0.2">
      <c r="A31" s="296"/>
      <c r="B31" s="294" t="s">
        <v>2</v>
      </c>
      <c r="C31" s="300">
        <f>C33+C39</f>
        <v>2616</v>
      </c>
      <c r="D31" s="290"/>
    </row>
    <row r="32" spans="1:15" s="291" customFormat="1" x14ac:dyDescent="0.2">
      <c r="A32" s="295" t="s">
        <v>13</v>
      </c>
      <c r="B32" s="288" t="s">
        <v>1</v>
      </c>
      <c r="C32" s="300">
        <f>C33</f>
        <v>2391</v>
      </c>
      <c r="D32" s="290"/>
    </row>
    <row r="33" spans="1:53" s="291" customFormat="1" x14ac:dyDescent="0.2">
      <c r="A33" s="301"/>
      <c r="B33" s="294" t="s">
        <v>2</v>
      </c>
      <c r="C33" s="300">
        <f>C37+C35</f>
        <v>2391</v>
      </c>
      <c r="D33" s="290"/>
    </row>
    <row r="34" spans="1:53" s="291" customFormat="1" x14ac:dyDescent="0.2">
      <c r="A34" s="307" t="s">
        <v>27</v>
      </c>
      <c r="B34" s="288" t="s">
        <v>1</v>
      </c>
      <c r="C34" s="300">
        <f>C50</f>
        <v>1420</v>
      </c>
      <c r="D34" s="290"/>
    </row>
    <row r="35" spans="1:53" s="291" customFormat="1" x14ac:dyDescent="0.2">
      <c r="A35" s="301"/>
      <c r="B35" s="303" t="s">
        <v>2</v>
      </c>
      <c r="C35" s="300">
        <f>C51</f>
        <v>1420</v>
      </c>
      <c r="D35" s="290"/>
    </row>
    <row r="36" spans="1:53" s="291" customFormat="1" x14ac:dyDescent="0.2">
      <c r="A36" s="299" t="s">
        <v>16</v>
      </c>
      <c r="B36" s="288" t="s">
        <v>1</v>
      </c>
      <c r="C36" s="300">
        <f t="shared" ref="C36:C39" si="1">C94</f>
        <v>971</v>
      </c>
      <c r="D36" s="290"/>
    </row>
    <row r="37" spans="1:53" s="291" customFormat="1" x14ac:dyDescent="0.2">
      <c r="A37" s="301"/>
      <c r="B37" s="294" t="s">
        <v>2</v>
      </c>
      <c r="C37" s="300">
        <f t="shared" si="1"/>
        <v>971</v>
      </c>
      <c r="D37" s="290"/>
    </row>
    <row r="38" spans="1:53" s="291" customFormat="1" x14ac:dyDescent="0.2">
      <c r="A38" s="302" t="s">
        <v>31</v>
      </c>
      <c r="B38" s="303" t="s">
        <v>1</v>
      </c>
      <c r="C38" s="300">
        <f t="shared" si="1"/>
        <v>225</v>
      </c>
      <c r="D38" s="290"/>
      <c r="T38" s="290"/>
      <c r="U38" s="290"/>
      <c r="V38" s="290"/>
      <c r="W38" s="290"/>
      <c r="X38" s="290"/>
      <c r="Y38" s="290"/>
      <c r="Z38" s="290"/>
      <c r="AA38" s="290"/>
      <c r="AB38" s="290"/>
      <c r="AC38" s="290"/>
      <c r="AD38" s="290"/>
      <c r="AE38" s="290"/>
      <c r="AF38" s="290"/>
      <c r="AG38" s="290"/>
      <c r="AH38" s="290"/>
      <c r="AI38" s="290"/>
      <c r="AJ38" s="290"/>
      <c r="AK38" s="290"/>
      <c r="AL38" s="290"/>
      <c r="AM38" s="290"/>
      <c r="AN38" s="290"/>
      <c r="AO38" s="290"/>
      <c r="AP38" s="290"/>
      <c r="AQ38" s="290"/>
      <c r="AR38" s="290"/>
      <c r="AS38" s="290"/>
      <c r="AT38" s="290"/>
      <c r="AU38" s="290"/>
      <c r="AV38" s="290"/>
      <c r="AW38" s="290"/>
      <c r="AX38" s="290"/>
      <c r="AY38" s="290"/>
      <c r="AZ38" s="290"/>
      <c r="BA38" s="290"/>
    </row>
    <row r="39" spans="1:53" s="291" customFormat="1" x14ac:dyDescent="0.2">
      <c r="A39" s="301"/>
      <c r="B39" s="294" t="s">
        <v>2</v>
      </c>
      <c r="C39" s="300">
        <f t="shared" si="1"/>
        <v>225</v>
      </c>
      <c r="D39" s="290"/>
      <c r="T39" s="290"/>
      <c r="U39" s="290"/>
      <c r="V39" s="290"/>
      <c r="W39" s="290"/>
      <c r="X39" s="290"/>
      <c r="Y39" s="290"/>
      <c r="Z39" s="290"/>
      <c r="AA39" s="290"/>
      <c r="AB39" s="290"/>
      <c r="AC39" s="290"/>
      <c r="AD39" s="290"/>
      <c r="AE39" s="290"/>
      <c r="AF39" s="290"/>
      <c r="AG39" s="290"/>
      <c r="AH39" s="290"/>
      <c r="AI39" s="290"/>
      <c r="AJ39" s="290"/>
      <c r="AK39" s="290"/>
      <c r="AL39" s="290"/>
      <c r="AM39" s="290"/>
      <c r="AN39" s="290"/>
      <c r="AO39" s="290"/>
      <c r="AP39" s="290"/>
      <c r="AQ39" s="290"/>
      <c r="AR39" s="290"/>
      <c r="AS39" s="290"/>
      <c r="AT39" s="290"/>
      <c r="AU39" s="290"/>
      <c r="AV39" s="290"/>
      <c r="AW39" s="290"/>
      <c r="AX39" s="290"/>
      <c r="AY39" s="290"/>
      <c r="AZ39" s="290"/>
      <c r="BA39" s="290"/>
    </row>
    <row r="40" spans="1:53" s="312" customFormat="1" x14ac:dyDescent="0.2">
      <c r="A40" s="308" t="s">
        <v>44</v>
      </c>
      <c r="B40" s="309"/>
      <c r="C40" s="310"/>
      <c r="D40" s="311"/>
      <c r="T40" s="311"/>
      <c r="U40" s="311"/>
      <c r="V40" s="311"/>
      <c r="W40" s="311"/>
      <c r="X40" s="311"/>
      <c r="Y40" s="311"/>
      <c r="Z40" s="311"/>
      <c r="AA40" s="311"/>
      <c r="AB40" s="311"/>
      <c r="AC40" s="311"/>
      <c r="AD40" s="311"/>
      <c r="AE40" s="311"/>
      <c r="AF40" s="311"/>
      <c r="AG40" s="311"/>
      <c r="AH40" s="311"/>
      <c r="AI40" s="311"/>
      <c r="AJ40" s="311"/>
      <c r="AK40" s="311"/>
      <c r="AL40" s="311"/>
      <c r="AM40" s="311"/>
      <c r="AN40" s="311"/>
      <c r="AO40" s="311"/>
      <c r="AP40" s="311"/>
      <c r="AQ40" s="311"/>
      <c r="AR40" s="311"/>
      <c r="AS40" s="311"/>
      <c r="AT40" s="311"/>
      <c r="AU40" s="311"/>
      <c r="AV40" s="311"/>
      <c r="AW40" s="311"/>
      <c r="AX40" s="311"/>
      <c r="AY40" s="311"/>
      <c r="AZ40" s="311"/>
      <c r="BA40" s="311"/>
    </row>
    <row r="41" spans="1:53" s="312" customFormat="1" x14ac:dyDescent="0.2">
      <c r="A41" s="313" t="s">
        <v>14</v>
      </c>
      <c r="B41" s="314"/>
      <c r="C41" s="315"/>
      <c r="D41" s="311"/>
      <c r="T41" s="311"/>
      <c r="U41" s="311"/>
      <c r="V41" s="311"/>
      <c r="W41" s="311"/>
      <c r="X41" s="311"/>
      <c r="Y41" s="311"/>
      <c r="Z41" s="311"/>
      <c r="AA41" s="311"/>
      <c r="AB41" s="311"/>
      <c r="AC41" s="311"/>
      <c r="AD41" s="311"/>
      <c r="AE41" s="311"/>
      <c r="AF41" s="311"/>
      <c r="AG41" s="311"/>
      <c r="AH41" s="311"/>
      <c r="AI41" s="311"/>
      <c r="AJ41" s="311"/>
      <c r="AK41" s="311"/>
      <c r="AL41" s="311"/>
      <c r="AM41" s="311"/>
      <c r="AN41" s="311"/>
      <c r="AO41" s="311"/>
      <c r="AP41" s="311"/>
      <c r="AQ41" s="311"/>
      <c r="AR41" s="311"/>
      <c r="AS41" s="311"/>
      <c r="AT41" s="311"/>
      <c r="AU41" s="311"/>
      <c r="AV41" s="311"/>
      <c r="AW41" s="311"/>
      <c r="AX41" s="311"/>
      <c r="AY41" s="311"/>
      <c r="AZ41" s="311"/>
      <c r="BA41" s="311"/>
    </row>
    <row r="42" spans="1:53" x14ac:dyDescent="0.2">
      <c r="A42" s="316" t="s">
        <v>22</v>
      </c>
      <c r="B42" s="317" t="s">
        <v>1</v>
      </c>
      <c r="C42" s="318">
        <f>C44</f>
        <v>1420</v>
      </c>
      <c r="T42" s="269"/>
      <c r="U42" s="269"/>
      <c r="V42" s="269"/>
      <c r="W42" s="269"/>
      <c r="X42" s="269"/>
      <c r="Y42" s="269"/>
      <c r="Z42" s="269"/>
      <c r="AA42" s="269"/>
      <c r="AB42" s="269"/>
      <c r="AC42" s="269"/>
      <c r="AD42" s="269"/>
      <c r="AE42" s="269"/>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row>
    <row r="43" spans="1:53" x14ac:dyDescent="0.2">
      <c r="A43" s="316"/>
      <c r="B43" s="317" t="s">
        <v>2</v>
      </c>
      <c r="C43" s="318">
        <f>C45</f>
        <v>1420</v>
      </c>
      <c r="Q43" s="270" t="s">
        <v>182</v>
      </c>
      <c r="T43" s="269"/>
      <c r="U43" s="269"/>
      <c r="V43" s="269"/>
      <c r="W43" s="269"/>
      <c r="X43" s="269"/>
      <c r="Y43" s="269"/>
      <c r="Z43" s="269"/>
      <c r="AA43" s="269"/>
      <c r="AB43" s="269"/>
      <c r="AC43" s="269"/>
      <c r="AD43" s="269"/>
      <c r="AE43" s="269"/>
      <c r="AF43" s="269"/>
      <c r="AG43" s="269"/>
      <c r="AH43" s="269"/>
      <c r="AI43" s="269"/>
      <c r="AJ43" s="269"/>
      <c r="AK43" s="269"/>
      <c r="AL43" s="269"/>
      <c r="AM43" s="269"/>
      <c r="AN43" s="269"/>
      <c r="AO43" s="269"/>
      <c r="AP43" s="269"/>
      <c r="AQ43" s="269"/>
      <c r="AR43" s="269"/>
      <c r="AS43" s="269"/>
      <c r="AT43" s="269"/>
      <c r="AU43" s="269"/>
      <c r="AV43" s="269"/>
      <c r="AW43" s="269"/>
      <c r="AX43" s="269"/>
      <c r="AY43" s="269"/>
      <c r="AZ43" s="269"/>
      <c r="BA43" s="269"/>
    </row>
    <row r="44" spans="1:53" x14ac:dyDescent="0.2">
      <c r="A44" s="319" t="s">
        <v>45</v>
      </c>
      <c r="B44" s="320" t="s">
        <v>1</v>
      </c>
      <c r="C44" s="321">
        <f>C46</f>
        <v>1420</v>
      </c>
      <c r="T44" s="269"/>
      <c r="U44" s="269"/>
      <c r="V44" s="269"/>
      <c r="W44" s="269"/>
      <c r="X44" s="269"/>
      <c r="Y44" s="269"/>
      <c r="Z44" s="269"/>
      <c r="AA44" s="269"/>
      <c r="AB44" s="269"/>
      <c r="AC44" s="269"/>
      <c r="AD44" s="269"/>
      <c r="AE44" s="269"/>
      <c r="AF44" s="269"/>
      <c r="AG44" s="269"/>
      <c r="AH44" s="269"/>
      <c r="AI44" s="269"/>
      <c r="AJ44" s="269"/>
      <c r="AK44" s="269"/>
      <c r="AL44" s="269"/>
      <c r="AM44" s="269"/>
      <c r="AN44" s="269"/>
      <c r="AO44" s="269"/>
      <c r="AP44" s="269"/>
      <c r="AQ44" s="269"/>
      <c r="AR44" s="269"/>
      <c r="AS44" s="269"/>
      <c r="AT44" s="269"/>
      <c r="AU44" s="269"/>
      <c r="AV44" s="269"/>
      <c r="AW44" s="269"/>
      <c r="AX44" s="269"/>
      <c r="AY44" s="269"/>
      <c r="AZ44" s="269"/>
      <c r="BA44" s="269"/>
    </row>
    <row r="45" spans="1:53" x14ac:dyDescent="0.2">
      <c r="A45" s="293" t="s">
        <v>9</v>
      </c>
      <c r="B45" s="322" t="s">
        <v>2</v>
      </c>
      <c r="C45" s="321">
        <f t="shared" ref="C45:C49" si="2">C47</f>
        <v>1420</v>
      </c>
      <c r="T45" s="269"/>
      <c r="U45" s="269"/>
      <c r="V45" s="269"/>
      <c r="W45" s="269"/>
      <c r="X45" s="269"/>
      <c r="Y45" s="269"/>
      <c r="Z45" s="269"/>
      <c r="AA45" s="269"/>
      <c r="AB45" s="269"/>
      <c r="AC45" s="269"/>
      <c r="AD45" s="269"/>
      <c r="AE45" s="269"/>
      <c r="AF45" s="269"/>
      <c r="AG45" s="269"/>
      <c r="AH45" s="269"/>
      <c r="AI45" s="269"/>
      <c r="AJ45" s="269"/>
      <c r="AK45" s="269"/>
      <c r="AL45" s="269"/>
      <c r="AM45" s="269"/>
      <c r="AN45" s="269"/>
      <c r="AO45" s="269"/>
      <c r="AP45" s="269"/>
      <c r="AQ45" s="269"/>
      <c r="AR45" s="269"/>
      <c r="AS45" s="269"/>
      <c r="AT45" s="269"/>
      <c r="AU45" s="269"/>
      <c r="AV45" s="269"/>
      <c r="AW45" s="269"/>
      <c r="AX45" s="269"/>
      <c r="AY45" s="269"/>
      <c r="AZ45" s="269"/>
      <c r="BA45" s="269"/>
    </row>
    <row r="46" spans="1:53" x14ac:dyDescent="0.2">
      <c r="A46" s="295" t="s">
        <v>10</v>
      </c>
      <c r="B46" s="323" t="s">
        <v>1</v>
      </c>
      <c r="C46" s="321">
        <f t="shared" si="2"/>
        <v>1420</v>
      </c>
      <c r="T46" s="269"/>
      <c r="U46" s="269"/>
      <c r="V46" s="269"/>
      <c r="W46" s="269"/>
      <c r="X46" s="269"/>
      <c r="Y46" s="269"/>
      <c r="Z46" s="269"/>
      <c r="AA46" s="269"/>
      <c r="AB46" s="269"/>
      <c r="AC46" s="269"/>
      <c r="AD46" s="269"/>
      <c r="AE46" s="269"/>
      <c r="AF46" s="269"/>
      <c r="AG46" s="269"/>
      <c r="AH46" s="269"/>
      <c r="AI46" s="269"/>
      <c r="AJ46" s="269"/>
      <c r="AK46" s="269"/>
      <c r="AL46" s="269"/>
      <c r="AM46" s="269"/>
      <c r="AN46" s="269"/>
      <c r="AO46" s="269"/>
      <c r="AP46" s="269"/>
      <c r="AQ46" s="269"/>
      <c r="AR46" s="269"/>
      <c r="AS46" s="269"/>
      <c r="AT46" s="269"/>
      <c r="AU46" s="269"/>
      <c r="AV46" s="269"/>
      <c r="AW46" s="269"/>
      <c r="AX46" s="269"/>
      <c r="AY46" s="269"/>
      <c r="AZ46" s="269"/>
      <c r="BA46" s="269"/>
    </row>
    <row r="47" spans="1:53" x14ac:dyDescent="0.2">
      <c r="A47" s="296"/>
      <c r="B47" s="322" t="s">
        <v>2</v>
      </c>
      <c r="C47" s="321">
        <f t="shared" si="2"/>
        <v>1420</v>
      </c>
      <c r="T47" s="269"/>
      <c r="U47" s="269"/>
      <c r="V47" s="269"/>
      <c r="W47" s="269"/>
      <c r="X47" s="269"/>
      <c r="Y47" s="269"/>
      <c r="Z47" s="269"/>
      <c r="AA47" s="269"/>
      <c r="AB47" s="269"/>
      <c r="AC47" s="269"/>
      <c r="AD47" s="269"/>
      <c r="AE47" s="269"/>
      <c r="AF47" s="269"/>
      <c r="AG47" s="269"/>
      <c r="AH47" s="269"/>
      <c r="AI47" s="269"/>
      <c r="AJ47" s="269"/>
      <c r="AK47" s="269"/>
      <c r="AL47" s="269"/>
      <c r="AM47" s="269"/>
      <c r="AN47" s="269"/>
      <c r="AO47" s="269"/>
      <c r="AP47" s="269"/>
      <c r="AQ47" s="269"/>
      <c r="AR47" s="269"/>
      <c r="AS47" s="269"/>
      <c r="AT47" s="269"/>
      <c r="AU47" s="269"/>
      <c r="AV47" s="269"/>
      <c r="AW47" s="269"/>
      <c r="AX47" s="269"/>
      <c r="AY47" s="269"/>
      <c r="AZ47" s="269"/>
      <c r="BA47" s="269"/>
    </row>
    <row r="48" spans="1:53" x14ac:dyDescent="0.2">
      <c r="A48" s="295" t="s">
        <v>13</v>
      </c>
      <c r="B48" s="320" t="s">
        <v>1</v>
      </c>
      <c r="C48" s="321">
        <f>C49</f>
        <v>1420</v>
      </c>
      <c r="T48" s="269"/>
      <c r="U48" s="269"/>
      <c r="V48" s="269"/>
      <c r="W48" s="269"/>
      <c r="X48" s="269"/>
      <c r="Y48" s="269"/>
      <c r="Z48" s="269"/>
      <c r="AA48" s="269"/>
      <c r="AB48" s="269"/>
      <c r="AC48" s="269"/>
      <c r="AD48" s="269"/>
      <c r="AE48" s="269"/>
      <c r="AF48" s="269"/>
      <c r="AG48" s="269"/>
      <c r="AH48" s="269"/>
      <c r="AI48" s="269"/>
      <c r="AJ48" s="269"/>
      <c r="AK48" s="269"/>
      <c r="AL48" s="269"/>
      <c r="AM48" s="269"/>
      <c r="AN48" s="269"/>
      <c r="AO48" s="269"/>
      <c r="AP48" s="269"/>
      <c r="AQ48" s="269"/>
      <c r="AR48" s="269"/>
      <c r="AS48" s="269"/>
      <c r="AT48" s="269"/>
      <c r="AU48" s="269"/>
      <c r="AV48" s="269"/>
      <c r="AW48" s="269"/>
      <c r="AX48" s="269"/>
      <c r="AY48" s="269"/>
      <c r="AZ48" s="269"/>
      <c r="BA48" s="269"/>
    </row>
    <row r="49" spans="1:53" x14ac:dyDescent="0.2">
      <c r="A49" s="324"/>
      <c r="B49" s="322" t="s">
        <v>2</v>
      </c>
      <c r="C49" s="321">
        <f t="shared" si="2"/>
        <v>1420</v>
      </c>
      <c r="T49" s="269"/>
      <c r="U49" s="269"/>
      <c r="V49" s="269"/>
      <c r="W49" s="269"/>
      <c r="X49" s="269"/>
      <c r="Y49" s="269"/>
      <c r="Z49" s="269"/>
      <c r="AA49" s="269"/>
      <c r="AB49" s="269"/>
      <c r="AC49" s="269"/>
      <c r="AD49" s="269"/>
      <c r="AE49" s="269"/>
      <c r="AF49" s="269"/>
      <c r="AG49" s="269"/>
      <c r="AH49" s="269"/>
      <c r="AI49" s="269"/>
      <c r="AJ49" s="269"/>
      <c r="AK49" s="269"/>
      <c r="AL49" s="269"/>
      <c r="AM49" s="269"/>
      <c r="AN49" s="269"/>
      <c r="AO49" s="269"/>
      <c r="AP49" s="269"/>
      <c r="AQ49" s="269"/>
      <c r="AR49" s="269"/>
      <c r="AS49" s="269"/>
      <c r="AT49" s="269"/>
      <c r="AU49" s="269"/>
      <c r="AV49" s="269"/>
      <c r="AW49" s="269"/>
      <c r="AX49" s="269"/>
      <c r="AY49" s="269"/>
      <c r="AZ49" s="269"/>
      <c r="BA49" s="269"/>
    </row>
    <row r="50" spans="1:53" x14ac:dyDescent="0.2">
      <c r="A50" s="325" t="s">
        <v>29</v>
      </c>
      <c r="B50" s="326" t="s">
        <v>1</v>
      </c>
      <c r="C50" s="321">
        <f>C61</f>
        <v>1420</v>
      </c>
      <c r="T50" s="269"/>
      <c r="U50" s="269"/>
      <c r="V50" s="269"/>
      <c r="W50" s="269"/>
      <c r="X50" s="269"/>
      <c r="Y50" s="269"/>
      <c r="Z50" s="269"/>
      <c r="AA50" s="269"/>
      <c r="AB50" s="269"/>
      <c r="AC50" s="269"/>
      <c r="AD50" s="269"/>
      <c r="AE50" s="269"/>
      <c r="AF50" s="269"/>
      <c r="AG50" s="269"/>
      <c r="AH50" s="269"/>
      <c r="AI50" s="269"/>
      <c r="AJ50" s="269"/>
      <c r="AK50" s="269"/>
      <c r="AL50" s="269"/>
      <c r="AM50" s="269"/>
      <c r="AN50" s="269"/>
      <c r="AO50" s="269"/>
      <c r="AP50" s="269"/>
      <c r="AQ50" s="269"/>
      <c r="AR50" s="269"/>
      <c r="AS50" s="269"/>
      <c r="AT50" s="269"/>
      <c r="AU50" s="269"/>
      <c r="AV50" s="269"/>
      <c r="AW50" s="269"/>
      <c r="AX50" s="269"/>
      <c r="AY50" s="269"/>
      <c r="AZ50" s="269"/>
      <c r="BA50" s="269"/>
    </row>
    <row r="51" spans="1:53" x14ac:dyDescent="0.2">
      <c r="A51" s="324"/>
      <c r="B51" s="327" t="s">
        <v>2</v>
      </c>
      <c r="C51" s="321">
        <f>C62</f>
        <v>1420</v>
      </c>
      <c r="T51" s="269"/>
      <c r="U51" s="269"/>
      <c r="V51" s="269"/>
      <c r="W51" s="269"/>
      <c r="X51" s="269"/>
      <c r="Y51" s="269"/>
      <c r="Z51" s="269"/>
      <c r="AA51" s="269"/>
      <c r="AB51" s="269"/>
      <c r="AC51" s="269"/>
      <c r="AD51" s="269"/>
      <c r="AE51" s="269"/>
      <c r="AF51" s="269"/>
      <c r="AG51" s="269"/>
      <c r="AH51" s="269"/>
      <c r="AI51" s="269"/>
      <c r="AJ51" s="269"/>
      <c r="AK51" s="269"/>
      <c r="AL51" s="269"/>
      <c r="AM51" s="269"/>
      <c r="AN51" s="269"/>
      <c r="AO51" s="269"/>
      <c r="AP51" s="269"/>
      <c r="AQ51" s="269"/>
      <c r="AR51" s="269"/>
      <c r="AS51" s="269"/>
      <c r="AT51" s="269"/>
      <c r="AU51" s="269"/>
      <c r="AV51" s="269"/>
      <c r="AW51" s="269"/>
      <c r="AX51" s="269"/>
      <c r="AY51" s="269"/>
      <c r="AZ51" s="269"/>
      <c r="BA51" s="269"/>
    </row>
    <row r="52" spans="1:53" x14ac:dyDescent="0.2">
      <c r="A52" s="456" t="s">
        <v>42</v>
      </c>
      <c r="B52" s="457"/>
      <c r="C52" s="457"/>
      <c r="T52" s="269"/>
      <c r="U52" s="269"/>
      <c r="V52" s="269"/>
      <c r="W52" s="269"/>
      <c r="X52" s="269"/>
      <c r="Y52" s="269"/>
      <c r="Z52" s="269"/>
      <c r="AA52" s="269"/>
      <c r="AB52" s="269"/>
      <c r="AC52" s="269"/>
      <c r="AD52" s="269"/>
      <c r="AE52" s="269"/>
      <c r="AF52" s="269"/>
      <c r="AG52" s="269"/>
      <c r="AH52" s="269"/>
      <c r="AI52" s="269"/>
      <c r="AJ52" s="269"/>
      <c r="AK52" s="269"/>
      <c r="AL52" s="269"/>
      <c r="AM52" s="269"/>
      <c r="AN52" s="269"/>
      <c r="AO52" s="269"/>
      <c r="AP52" s="269"/>
      <c r="AQ52" s="269"/>
      <c r="AR52" s="269"/>
      <c r="AS52" s="269"/>
      <c r="AT52" s="269"/>
      <c r="AU52" s="269"/>
      <c r="AV52" s="269"/>
      <c r="AW52" s="269"/>
      <c r="AX52" s="269"/>
      <c r="AY52" s="269"/>
      <c r="AZ52" s="269"/>
      <c r="BA52" s="269"/>
    </row>
    <row r="53" spans="1:53" x14ac:dyDescent="0.2">
      <c r="A53" s="328" t="s">
        <v>14</v>
      </c>
      <c r="B53" s="326" t="s">
        <v>1</v>
      </c>
      <c r="C53" s="329">
        <f t="shared" ref="C53:C62" si="3">C55</f>
        <v>1420</v>
      </c>
      <c r="T53" s="269"/>
      <c r="U53" s="269"/>
      <c r="V53" s="269"/>
      <c r="W53" s="269"/>
      <c r="X53" s="269"/>
      <c r="Y53" s="269"/>
      <c r="Z53" s="269"/>
      <c r="AA53" s="269"/>
      <c r="AB53" s="269"/>
      <c r="AC53" s="269"/>
      <c r="AD53" s="269"/>
      <c r="AE53" s="269"/>
      <c r="AF53" s="269"/>
      <c r="AG53" s="269"/>
      <c r="AH53" s="269"/>
      <c r="AI53" s="269"/>
      <c r="AJ53" s="269"/>
      <c r="AK53" s="269"/>
      <c r="AL53" s="269"/>
      <c r="AM53" s="269"/>
      <c r="AN53" s="269"/>
      <c r="AO53" s="269"/>
      <c r="AP53" s="269"/>
      <c r="AQ53" s="269"/>
      <c r="AR53" s="269"/>
      <c r="AS53" s="269"/>
      <c r="AT53" s="269"/>
      <c r="AU53" s="269"/>
      <c r="AV53" s="269"/>
      <c r="AW53" s="269"/>
      <c r="AX53" s="269"/>
      <c r="AY53" s="269"/>
      <c r="AZ53" s="269"/>
      <c r="BA53" s="269"/>
    </row>
    <row r="54" spans="1:53" x14ac:dyDescent="0.2">
      <c r="A54" s="330" t="s">
        <v>15</v>
      </c>
      <c r="B54" s="327" t="s">
        <v>2</v>
      </c>
      <c r="C54" s="300">
        <f t="shared" si="3"/>
        <v>1420</v>
      </c>
      <c r="T54" s="269"/>
      <c r="U54" s="269"/>
      <c r="V54" s="269"/>
      <c r="W54" s="269"/>
      <c r="X54" s="269"/>
      <c r="Y54" s="269"/>
      <c r="Z54" s="269"/>
      <c r="AA54" s="269"/>
      <c r="AB54" s="269"/>
      <c r="AC54" s="269"/>
      <c r="AD54" s="269"/>
      <c r="AE54" s="269"/>
      <c r="AF54" s="269"/>
      <c r="AG54" s="269"/>
      <c r="AH54" s="269"/>
      <c r="AI54" s="269"/>
      <c r="AJ54" s="269"/>
      <c r="AK54" s="269"/>
      <c r="AL54" s="269"/>
      <c r="AM54" s="269"/>
      <c r="AN54" s="269"/>
      <c r="AO54" s="269"/>
      <c r="AP54" s="269"/>
      <c r="AQ54" s="269"/>
      <c r="AR54" s="269"/>
      <c r="AS54" s="269"/>
      <c r="AT54" s="269"/>
      <c r="AU54" s="269"/>
      <c r="AV54" s="269"/>
      <c r="AW54" s="269"/>
      <c r="AX54" s="269"/>
      <c r="AY54" s="269"/>
      <c r="AZ54" s="269"/>
      <c r="BA54" s="269"/>
    </row>
    <row r="55" spans="1:53" x14ac:dyDescent="0.2">
      <c r="A55" s="319" t="s">
        <v>45</v>
      </c>
      <c r="B55" s="320" t="s">
        <v>1</v>
      </c>
      <c r="C55" s="331">
        <f t="shared" si="3"/>
        <v>1420</v>
      </c>
      <c r="T55" s="269"/>
      <c r="U55" s="269"/>
      <c r="V55" s="269"/>
      <c r="W55" s="269"/>
      <c r="X55" s="269"/>
      <c r="Y55" s="269"/>
      <c r="Z55" s="269"/>
      <c r="AA55" s="269"/>
      <c r="AB55" s="269"/>
      <c r="AC55" s="269"/>
      <c r="AD55" s="269"/>
      <c r="AE55" s="269"/>
      <c r="AF55" s="269"/>
      <c r="AG55" s="269"/>
      <c r="AH55" s="269"/>
      <c r="AI55" s="269"/>
      <c r="AJ55" s="269"/>
      <c r="AK55" s="269"/>
      <c r="AL55" s="269"/>
      <c r="AM55" s="269"/>
      <c r="AN55" s="269"/>
      <c r="AO55" s="269"/>
      <c r="AP55" s="269"/>
      <c r="AQ55" s="269"/>
      <c r="AR55" s="269"/>
      <c r="AS55" s="269"/>
      <c r="AT55" s="269"/>
      <c r="AU55" s="269"/>
      <c r="AV55" s="269"/>
      <c r="AW55" s="269"/>
      <c r="AX55" s="269"/>
      <c r="AY55" s="269"/>
      <c r="AZ55" s="269"/>
      <c r="BA55" s="269"/>
    </row>
    <row r="56" spans="1:53" x14ac:dyDescent="0.2">
      <c r="A56" s="293" t="s">
        <v>9</v>
      </c>
      <c r="B56" s="322" t="s">
        <v>2</v>
      </c>
      <c r="C56" s="331">
        <f t="shared" si="3"/>
        <v>1420</v>
      </c>
      <c r="T56" s="269"/>
      <c r="U56" s="269"/>
      <c r="V56" s="269"/>
      <c r="W56" s="269"/>
      <c r="X56" s="269"/>
      <c r="Y56" s="269"/>
      <c r="Z56" s="269"/>
      <c r="AA56" s="269"/>
      <c r="AB56" s="269"/>
      <c r="AC56" s="269"/>
      <c r="AD56" s="269"/>
      <c r="AE56" s="269"/>
      <c r="AF56" s="269"/>
      <c r="AG56" s="269"/>
      <c r="AH56" s="269"/>
      <c r="AI56" s="269"/>
      <c r="AJ56" s="269"/>
      <c r="AK56" s="269"/>
      <c r="AL56" s="269"/>
      <c r="AM56" s="269"/>
      <c r="AN56" s="269"/>
      <c r="AO56" s="269"/>
      <c r="AP56" s="269"/>
      <c r="AQ56" s="269"/>
      <c r="AR56" s="269"/>
      <c r="AS56" s="269"/>
      <c r="AT56" s="269"/>
      <c r="AU56" s="269"/>
      <c r="AV56" s="269"/>
      <c r="AW56" s="269"/>
      <c r="AX56" s="269"/>
      <c r="AY56" s="269"/>
      <c r="AZ56" s="269"/>
      <c r="BA56" s="269"/>
    </row>
    <row r="57" spans="1:53" x14ac:dyDescent="0.2">
      <c r="A57" s="295" t="s">
        <v>10</v>
      </c>
      <c r="B57" s="323" t="s">
        <v>1</v>
      </c>
      <c r="C57" s="331">
        <f t="shared" si="3"/>
        <v>1420</v>
      </c>
      <c r="T57" s="269"/>
      <c r="U57" s="269"/>
      <c r="V57" s="269"/>
      <c r="W57" s="269"/>
      <c r="X57" s="269"/>
      <c r="Y57" s="269"/>
      <c r="Z57" s="269"/>
      <c r="AA57" s="269"/>
      <c r="AB57" s="269"/>
      <c r="AC57" s="269"/>
      <c r="AD57" s="269"/>
      <c r="AE57" s="269"/>
      <c r="AF57" s="269"/>
      <c r="AG57" s="269"/>
      <c r="AH57" s="269"/>
      <c r="AI57" s="269"/>
      <c r="AJ57" s="269"/>
      <c r="AK57" s="269"/>
      <c r="AL57" s="269"/>
      <c r="AM57" s="269"/>
      <c r="AN57" s="269"/>
      <c r="AO57" s="269"/>
      <c r="AP57" s="269"/>
      <c r="AQ57" s="269"/>
      <c r="AR57" s="269"/>
      <c r="AS57" s="269"/>
      <c r="AT57" s="269"/>
      <c r="AU57" s="269"/>
      <c r="AV57" s="269"/>
      <c r="AW57" s="269"/>
      <c r="AX57" s="269"/>
      <c r="AY57" s="269"/>
      <c r="AZ57" s="269"/>
      <c r="BA57" s="269"/>
    </row>
    <row r="58" spans="1:53" x14ac:dyDescent="0.2">
      <c r="A58" s="296"/>
      <c r="B58" s="322" t="s">
        <v>2</v>
      </c>
      <c r="C58" s="331">
        <f t="shared" si="3"/>
        <v>1420</v>
      </c>
      <c r="T58" s="269"/>
      <c r="U58" s="269"/>
      <c r="V58" s="269"/>
      <c r="W58" s="269"/>
      <c r="X58" s="269"/>
      <c r="Y58" s="269"/>
      <c r="Z58" s="269"/>
      <c r="AA58" s="269"/>
      <c r="AB58" s="269"/>
      <c r="AC58" s="269"/>
      <c r="AD58" s="269"/>
      <c r="AE58" s="269"/>
      <c r="AF58" s="269"/>
      <c r="AG58" s="269"/>
      <c r="AH58" s="269"/>
      <c r="AI58" s="269"/>
      <c r="AJ58" s="269"/>
      <c r="AK58" s="269"/>
      <c r="AL58" s="269"/>
      <c r="AM58" s="269"/>
      <c r="AN58" s="269"/>
      <c r="AO58" s="269"/>
      <c r="AP58" s="269"/>
      <c r="AQ58" s="269"/>
      <c r="AR58" s="269"/>
      <c r="AS58" s="269"/>
      <c r="AT58" s="269"/>
      <c r="AU58" s="269"/>
      <c r="AV58" s="269"/>
      <c r="AW58" s="269"/>
      <c r="AX58" s="269"/>
      <c r="AY58" s="269"/>
      <c r="AZ58" s="269"/>
      <c r="BA58" s="269"/>
    </row>
    <row r="59" spans="1:53" x14ac:dyDescent="0.2">
      <c r="A59" s="332" t="s">
        <v>26</v>
      </c>
      <c r="B59" s="326" t="s">
        <v>1</v>
      </c>
      <c r="C59" s="331">
        <f t="shared" si="3"/>
        <v>1420</v>
      </c>
      <c r="T59" s="269"/>
      <c r="U59" s="269"/>
      <c r="V59" s="269"/>
      <c r="W59" s="269"/>
      <c r="X59" s="269"/>
      <c r="Y59" s="269"/>
      <c r="Z59" s="269"/>
      <c r="AA59" s="269"/>
      <c r="AB59" s="269"/>
      <c r="AC59" s="269"/>
      <c r="AD59" s="269"/>
      <c r="AE59" s="269"/>
      <c r="AF59" s="269"/>
      <c r="AG59" s="269"/>
      <c r="AH59" s="269"/>
      <c r="AI59" s="269"/>
      <c r="AJ59" s="269"/>
      <c r="AK59" s="269"/>
      <c r="AL59" s="269"/>
      <c r="AM59" s="269"/>
      <c r="AN59" s="269"/>
      <c r="AO59" s="269"/>
      <c r="AP59" s="269"/>
      <c r="AQ59" s="269"/>
      <c r="AR59" s="269"/>
      <c r="AS59" s="269"/>
      <c r="AT59" s="269"/>
      <c r="AU59" s="269"/>
      <c r="AV59" s="269"/>
      <c r="AW59" s="269"/>
      <c r="AX59" s="269"/>
      <c r="AY59" s="269"/>
      <c r="AZ59" s="269"/>
      <c r="BA59" s="269"/>
    </row>
    <row r="60" spans="1:53" x14ac:dyDescent="0.2">
      <c r="A60" s="332"/>
      <c r="B60" s="327" t="s">
        <v>2</v>
      </c>
      <c r="C60" s="331">
        <f t="shared" si="3"/>
        <v>1420</v>
      </c>
      <c r="T60" s="269"/>
      <c r="U60" s="269"/>
      <c r="V60" s="269"/>
      <c r="W60" s="269"/>
      <c r="X60" s="269"/>
      <c r="Y60" s="269"/>
      <c r="Z60" s="269"/>
      <c r="AA60" s="269"/>
      <c r="AB60" s="269"/>
      <c r="AC60" s="269"/>
      <c r="AD60" s="269"/>
      <c r="AE60" s="269"/>
      <c r="AF60" s="269"/>
      <c r="AG60" s="269"/>
      <c r="AH60" s="269"/>
      <c r="AI60" s="269"/>
      <c r="AJ60" s="269"/>
      <c r="AK60" s="269"/>
      <c r="AL60" s="269"/>
      <c r="AM60" s="269"/>
      <c r="AN60" s="269"/>
      <c r="AO60" s="269"/>
      <c r="AP60" s="269"/>
      <c r="AQ60" s="269"/>
      <c r="AR60" s="269"/>
      <c r="AS60" s="269"/>
      <c r="AT60" s="269"/>
      <c r="AU60" s="269"/>
      <c r="AV60" s="269"/>
      <c r="AW60" s="269"/>
      <c r="AX60" s="269"/>
      <c r="AY60" s="269"/>
      <c r="AZ60" s="269"/>
      <c r="BA60" s="269"/>
    </row>
    <row r="61" spans="1:53" x14ac:dyDescent="0.2">
      <c r="A61" s="333" t="s">
        <v>27</v>
      </c>
      <c r="B61" s="326" t="s">
        <v>1</v>
      </c>
      <c r="C61" s="331">
        <f t="shared" si="3"/>
        <v>1420</v>
      </c>
      <c r="T61" s="269"/>
      <c r="U61" s="269"/>
      <c r="V61" s="269"/>
      <c r="W61" s="269"/>
      <c r="X61" s="269"/>
      <c r="Y61" s="269"/>
      <c r="Z61" s="269"/>
      <c r="AA61" s="269"/>
      <c r="AB61" s="269"/>
      <c r="AC61" s="269"/>
      <c r="AD61" s="269"/>
      <c r="AE61" s="269"/>
      <c r="AF61" s="269"/>
      <c r="AG61" s="269"/>
      <c r="AH61" s="269"/>
      <c r="AI61" s="269"/>
      <c r="AJ61" s="269"/>
      <c r="AK61" s="269"/>
      <c r="AL61" s="269"/>
      <c r="AM61" s="269"/>
      <c r="AN61" s="269"/>
      <c r="AO61" s="269"/>
      <c r="AP61" s="269"/>
      <c r="AQ61" s="269"/>
      <c r="AR61" s="269"/>
      <c r="AS61" s="269"/>
      <c r="AT61" s="269"/>
      <c r="AU61" s="269"/>
      <c r="AV61" s="269"/>
      <c r="AW61" s="269"/>
      <c r="AX61" s="269"/>
      <c r="AY61" s="269"/>
      <c r="AZ61" s="269"/>
      <c r="BA61" s="269"/>
    </row>
    <row r="62" spans="1:53" x14ac:dyDescent="0.2">
      <c r="A62" s="332"/>
      <c r="B62" s="327" t="s">
        <v>2</v>
      </c>
      <c r="C62" s="331">
        <f t="shared" si="3"/>
        <v>1420</v>
      </c>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c r="AQ62" s="269"/>
      <c r="AR62" s="269"/>
      <c r="AS62" s="269"/>
      <c r="AT62" s="269"/>
      <c r="AU62" s="269"/>
      <c r="AV62" s="269"/>
      <c r="AW62" s="269"/>
      <c r="AX62" s="269"/>
      <c r="AY62" s="269"/>
      <c r="AZ62" s="269"/>
      <c r="BA62" s="269"/>
    </row>
    <row r="63" spans="1:53" x14ac:dyDescent="0.2">
      <c r="A63" s="334" t="s">
        <v>49</v>
      </c>
      <c r="B63" s="335" t="s">
        <v>1</v>
      </c>
      <c r="C63" s="336">
        <f>C65+C67+C69</f>
        <v>1420</v>
      </c>
      <c r="T63" s="269"/>
      <c r="U63" s="269"/>
      <c r="V63" s="269"/>
      <c r="W63" s="269"/>
      <c r="X63" s="269"/>
      <c r="Y63" s="269"/>
      <c r="Z63" s="269"/>
      <c r="AA63" s="269"/>
      <c r="AB63" s="269"/>
      <c r="AC63" s="269"/>
      <c r="AD63" s="269"/>
      <c r="AE63" s="269"/>
      <c r="AF63" s="269"/>
      <c r="AG63" s="269"/>
      <c r="AH63" s="269"/>
      <c r="AI63" s="269"/>
      <c r="AJ63" s="269"/>
      <c r="AK63" s="269"/>
      <c r="AL63" s="269"/>
      <c r="AM63" s="269"/>
      <c r="AN63" s="269"/>
      <c r="AO63" s="269"/>
      <c r="AP63" s="269"/>
      <c r="AQ63" s="269"/>
      <c r="AR63" s="269"/>
      <c r="AS63" s="269"/>
      <c r="AT63" s="269"/>
      <c r="AU63" s="269"/>
      <c r="AV63" s="269"/>
      <c r="AW63" s="269"/>
      <c r="AX63" s="269"/>
      <c r="AY63" s="269"/>
      <c r="AZ63" s="269"/>
      <c r="BA63" s="269"/>
    </row>
    <row r="64" spans="1:53" x14ac:dyDescent="0.2">
      <c r="A64" s="337"/>
      <c r="B64" s="338" t="s">
        <v>2</v>
      </c>
      <c r="C64" s="336">
        <f>C66+C68+C70</f>
        <v>1420</v>
      </c>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c r="AQ64" s="269"/>
      <c r="AR64" s="269"/>
      <c r="AS64" s="269"/>
      <c r="AT64" s="269"/>
      <c r="AU64" s="269"/>
      <c r="AV64" s="269"/>
      <c r="AW64" s="269"/>
      <c r="AX64" s="269"/>
      <c r="AY64" s="269"/>
      <c r="AZ64" s="269"/>
      <c r="BA64" s="269"/>
    </row>
    <row r="65" spans="1:53" ht="30" x14ac:dyDescent="0.25">
      <c r="A65" s="339" t="s">
        <v>183</v>
      </c>
      <c r="B65" s="326" t="s">
        <v>1</v>
      </c>
      <c r="C65" s="289">
        <v>580</v>
      </c>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c r="AQ65" s="269"/>
      <c r="AR65" s="269"/>
      <c r="AS65" s="269"/>
      <c r="AT65" s="269"/>
      <c r="AU65" s="269"/>
      <c r="AV65" s="269"/>
      <c r="AW65" s="269"/>
      <c r="AX65" s="269"/>
      <c r="AY65" s="269"/>
      <c r="AZ65" s="269"/>
      <c r="BA65" s="269"/>
    </row>
    <row r="66" spans="1:53" ht="15" x14ac:dyDescent="0.25">
      <c r="A66" s="340"/>
      <c r="B66" s="327" t="s">
        <v>2</v>
      </c>
      <c r="C66" s="289">
        <v>580</v>
      </c>
      <c r="T66" s="269"/>
      <c r="U66" s="269"/>
      <c r="V66" s="269"/>
      <c r="W66" s="269"/>
      <c r="X66" s="269"/>
      <c r="Y66" s="269"/>
      <c r="Z66" s="269"/>
      <c r="AA66" s="269"/>
      <c r="AB66" s="269"/>
      <c r="AC66" s="269"/>
      <c r="AD66" s="269"/>
      <c r="AE66" s="269"/>
      <c r="AF66" s="269"/>
      <c r="AG66" s="269"/>
      <c r="AH66" s="269"/>
      <c r="AI66" s="269"/>
      <c r="AJ66" s="269"/>
      <c r="AK66" s="269"/>
      <c r="AL66" s="269"/>
      <c r="AM66" s="269"/>
      <c r="AN66" s="269"/>
      <c r="AO66" s="269"/>
      <c r="AP66" s="269"/>
      <c r="AQ66" s="269"/>
      <c r="AR66" s="269"/>
      <c r="AS66" s="269"/>
      <c r="AT66" s="269"/>
      <c r="AU66" s="269"/>
      <c r="AV66" s="269"/>
      <c r="AW66" s="269"/>
      <c r="AX66" s="269"/>
      <c r="AY66" s="269"/>
      <c r="AZ66" s="269"/>
      <c r="BA66" s="269"/>
    </row>
    <row r="67" spans="1:53" ht="30" x14ac:dyDescent="0.25">
      <c r="A67" s="339" t="s">
        <v>184</v>
      </c>
      <c r="B67" s="341" t="s">
        <v>1</v>
      </c>
      <c r="C67" s="289">
        <v>567</v>
      </c>
      <c r="T67" s="269"/>
      <c r="U67" s="269"/>
      <c r="V67" s="269"/>
      <c r="W67" s="269"/>
      <c r="X67" s="269"/>
      <c r="Y67" s="269"/>
      <c r="Z67" s="269"/>
      <c r="AA67" s="269"/>
      <c r="AB67" s="269"/>
      <c r="AC67" s="269"/>
      <c r="AD67" s="269"/>
      <c r="AE67" s="269"/>
      <c r="AF67" s="269"/>
      <c r="AG67" s="269"/>
      <c r="AH67" s="269"/>
      <c r="AI67" s="269"/>
      <c r="AJ67" s="269"/>
      <c r="AK67" s="269"/>
      <c r="AL67" s="269"/>
      <c r="AM67" s="269"/>
      <c r="AN67" s="269"/>
      <c r="AO67" s="269"/>
      <c r="AP67" s="269"/>
      <c r="AQ67" s="269"/>
      <c r="AR67" s="269"/>
      <c r="AS67" s="269"/>
      <c r="AT67" s="269"/>
      <c r="AU67" s="269"/>
      <c r="AV67" s="269"/>
      <c r="AW67" s="269"/>
      <c r="AX67" s="269"/>
      <c r="AY67" s="269"/>
      <c r="AZ67" s="269"/>
      <c r="BA67" s="269"/>
    </row>
    <row r="68" spans="1:53" x14ac:dyDescent="0.2">
      <c r="A68" s="330"/>
      <c r="B68" s="342" t="s">
        <v>2</v>
      </c>
      <c r="C68" s="289">
        <v>567</v>
      </c>
      <c r="T68" s="269"/>
      <c r="U68" s="269"/>
      <c r="V68" s="269"/>
      <c r="W68" s="269"/>
      <c r="X68" s="269"/>
      <c r="Y68" s="269"/>
      <c r="Z68" s="269"/>
      <c r="AA68" s="269"/>
      <c r="AB68" s="269"/>
      <c r="AC68" s="269"/>
      <c r="AD68" s="269"/>
      <c r="AE68" s="269"/>
      <c r="AF68" s="269"/>
      <c r="AG68" s="269"/>
      <c r="AH68" s="269"/>
      <c r="AI68" s="269"/>
      <c r="AJ68" s="269"/>
      <c r="AK68" s="269"/>
      <c r="AL68" s="269"/>
      <c r="AM68" s="269"/>
      <c r="AN68" s="269"/>
      <c r="AO68" s="269"/>
      <c r="AP68" s="269"/>
      <c r="AQ68" s="269"/>
      <c r="AR68" s="269"/>
      <c r="AS68" s="269"/>
      <c r="AT68" s="269"/>
      <c r="AU68" s="269"/>
      <c r="AV68" s="269"/>
      <c r="AW68" s="269"/>
      <c r="AX68" s="269"/>
      <c r="AY68" s="269"/>
      <c r="AZ68" s="269"/>
      <c r="BA68" s="269"/>
    </row>
    <row r="69" spans="1:53" x14ac:dyDescent="0.2">
      <c r="A69" s="343" t="s">
        <v>185</v>
      </c>
      <c r="B69" s="326" t="s">
        <v>1</v>
      </c>
      <c r="C69" s="289">
        <v>273</v>
      </c>
      <c r="T69" s="269"/>
      <c r="U69" s="269"/>
      <c r="V69" s="269"/>
      <c r="W69" s="269"/>
      <c r="X69" s="269"/>
      <c r="Y69" s="269"/>
      <c r="Z69" s="269"/>
      <c r="AA69" s="269"/>
      <c r="AB69" s="269"/>
      <c r="AC69" s="269"/>
      <c r="AD69" s="269"/>
      <c r="AE69" s="269"/>
      <c r="AF69" s="269"/>
      <c r="AG69" s="269"/>
      <c r="AH69" s="269"/>
      <c r="AI69" s="269"/>
      <c r="AJ69" s="269"/>
      <c r="AK69" s="269"/>
      <c r="AL69" s="269"/>
      <c r="AM69" s="269"/>
      <c r="AN69" s="269"/>
      <c r="AO69" s="269"/>
      <c r="AP69" s="269"/>
      <c r="AQ69" s="269"/>
      <c r="AR69" s="269"/>
      <c r="AS69" s="269"/>
      <c r="AT69" s="269"/>
      <c r="AU69" s="269"/>
      <c r="AV69" s="269"/>
      <c r="AW69" s="269"/>
      <c r="AX69" s="269"/>
      <c r="AY69" s="269"/>
      <c r="AZ69" s="269"/>
      <c r="BA69" s="269"/>
    </row>
    <row r="70" spans="1:53" x14ac:dyDescent="0.2">
      <c r="A70" s="332"/>
      <c r="B70" s="327" t="s">
        <v>2</v>
      </c>
      <c r="C70" s="289">
        <v>273</v>
      </c>
      <c r="T70" s="269"/>
      <c r="U70" s="269"/>
      <c r="V70" s="269"/>
      <c r="W70" s="269"/>
      <c r="X70" s="269"/>
      <c r="Y70" s="269"/>
      <c r="Z70" s="269"/>
      <c r="AA70" s="269"/>
      <c r="AB70" s="269"/>
      <c r="AC70" s="269"/>
      <c r="AD70" s="269"/>
      <c r="AE70" s="269"/>
      <c r="AF70" s="269"/>
      <c r="AG70" s="269"/>
      <c r="AH70" s="269"/>
      <c r="AI70" s="269"/>
      <c r="AJ70" s="269"/>
      <c r="AK70" s="269"/>
      <c r="AL70" s="269"/>
      <c r="AM70" s="269"/>
      <c r="AN70" s="269"/>
      <c r="AO70" s="269"/>
      <c r="AP70" s="269"/>
      <c r="AQ70" s="269"/>
      <c r="AR70" s="269"/>
      <c r="AS70" s="269"/>
      <c r="AT70" s="269"/>
      <c r="AU70" s="269"/>
      <c r="AV70" s="269"/>
      <c r="AW70" s="269"/>
      <c r="AX70" s="269"/>
      <c r="AY70" s="269"/>
      <c r="AZ70" s="269"/>
      <c r="BA70" s="269"/>
    </row>
    <row r="71" spans="1:53" s="312" customFormat="1" x14ac:dyDescent="0.2">
      <c r="A71" s="438" t="s">
        <v>8</v>
      </c>
      <c r="B71" s="439"/>
      <c r="C71" s="440"/>
      <c r="D71" s="311"/>
    </row>
    <row r="72" spans="1:53" s="312" customFormat="1" ht="15" x14ac:dyDescent="0.2">
      <c r="A72" s="344" t="s">
        <v>12</v>
      </c>
      <c r="B72" s="345" t="s">
        <v>1</v>
      </c>
      <c r="C72" s="346">
        <f>C73</f>
        <v>15334</v>
      </c>
      <c r="D72" s="311"/>
    </row>
    <row r="73" spans="1:53" s="312" customFormat="1" x14ac:dyDescent="0.2">
      <c r="A73" s="347"/>
      <c r="B73" s="348" t="s">
        <v>2</v>
      </c>
      <c r="C73" s="346">
        <f>C75+C85</f>
        <v>15334</v>
      </c>
      <c r="D73" s="311"/>
    </row>
    <row r="74" spans="1:53" s="350" customFormat="1" x14ac:dyDescent="0.2">
      <c r="A74" s="287" t="s">
        <v>21</v>
      </c>
      <c r="B74" s="288" t="s">
        <v>1</v>
      </c>
      <c r="C74" s="289">
        <f>+C76</f>
        <v>775</v>
      </c>
      <c r="D74" s="349"/>
    </row>
    <row r="75" spans="1:53" s="350" customFormat="1" x14ac:dyDescent="0.2">
      <c r="A75" s="293" t="s">
        <v>9</v>
      </c>
      <c r="B75" s="294" t="s">
        <v>2</v>
      </c>
      <c r="C75" s="289">
        <f>C77</f>
        <v>775</v>
      </c>
      <c r="D75" s="349"/>
    </row>
    <row r="76" spans="1:53" s="350" customFormat="1" x14ac:dyDescent="0.2">
      <c r="A76" s="351" t="s">
        <v>10</v>
      </c>
      <c r="B76" s="303" t="s">
        <v>1</v>
      </c>
      <c r="C76" s="289">
        <f>C78</f>
        <v>775</v>
      </c>
      <c r="D76" s="349"/>
    </row>
    <row r="77" spans="1:53" s="350" customFormat="1" x14ac:dyDescent="0.2">
      <c r="A77" s="296"/>
      <c r="B77" s="294" t="s">
        <v>2</v>
      </c>
      <c r="C77" s="289">
        <f>C79</f>
        <v>775</v>
      </c>
      <c r="D77" s="349"/>
    </row>
    <row r="78" spans="1:53" s="350" customFormat="1" x14ac:dyDescent="0.2">
      <c r="A78" s="307" t="s">
        <v>13</v>
      </c>
      <c r="B78" s="288" t="s">
        <v>1</v>
      </c>
      <c r="C78" s="289">
        <f>C82+C80</f>
        <v>775</v>
      </c>
      <c r="D78" s="349"/>
      <c r="Q78" s="352"/>
    </row>
    <row r="79" spans="1:53" s="350" customFormat="1" x14ac:dyDescent="0.2">
      <c r="A79" s="301"/>
      <c r="B79" s="294" t="s">
        <v>2</v>
      </c>
      <c r="C79" s="289">
        <f>C83+C81</f>
        <v>775</v>
      </c>
      <c r="Q79" s="352"/>
    </row>
    <row r="80" spans="1:53" s="350" customFormat="1" x14ac:dyDescent="0.2">
      <c r="A80" s="299" t="s">
        <v>16</v>
      </c>
      <c r="B80" s="288" t="s">
        <v>1</v>
      </c>
      <c r="C80" s="289">
        <f>C108</f>
        <v>45</v>
      </c>
      <c r="Q80" s="352"/>
    </row>
    <row r="81" spans="1:17" s="350" customFormat="1" x14ac:dyDescent="0.2">
      <c r="A81" s="301"/>
      <c r="B81" s="294" t="s">
        <v>2</v>
      </c>
      <c r="C81" s="289">
        <f>C109</f>
        <v>45</v>
      </c>
      <c r="Q81" s="352"/>
    </row>
    <row r="82" spans="1:17" s="350" customFormat="1" x14ac:dyDescent="0.2">
      <c r="A82" s="302" t="s">
        <v>24</v>
      </c>
      <c r="B82" s="303" t="s">
        <v>1</v>
      </c>
      <c r="C82" s="289">
        <f>C110+C199+C245</f>
        <v>730</v>
      </c>
      <c r="Q82" s="352"/>
    </row>
    <row r="83" spans="1:17" s="350" customFormat="1" x14ac:dyDescent="0.2">
      <c r="A83" s="301"/>
      <c r="B83" s="294" t="s">
        <v>2</v>
      </c>
      <c r="C83" s="289">
        <f>C111+C200+C246</f>
        <v>730</v>
      </c>
      <c r="Q83" s="352"/>
    </row>
    <row r="84" spans="1:17" s="350" customFormat="1" x14ac:dyDescent="0.2">
      <c r="A84" s="287" t="s">
        <v>17</v>
      </c>
      <c r="B84" s="288" t="s">
        <v>1</v>
      </c>
      <c r="C84" s="336">
        <f>C88+C90</f>
        <v>14559</v>
      </c>
      <c r="Q84" s="352"/>
    </row>
    <row r="85" spans="1:17" s="350" customFormat="1" x14ac:dyDescent="0.2">
      <c r="A85" s="293" t="s">
        <v>9</v>
      </c>
      <c r="B85" s="294" t="s">
        <v>2</v>
      </c>
      <c r="C85" s="336">
        <f>C89+C91</f>
        <v>14559</v>
      </c>
    </row>
    <row r="86" spans="1:17" s="350" customFormat="1" hidden="1" x14ac:dyDescent="0.2">
      <c r="A86" s="306" t="s">
        <v>38</v>
      </c>
      <c r="B86" s="303" t="s">
        <v>1</v>
      </c>
      <c r="C86" s="289" t="e">
        <f>C87</f>
        <v>#REF!</v>
      </c>
    </row>
    <row r="87" spans="1:17" s="350" customFormat="1" hidden="1" x14ac:dyDescent="0.2">
      <c r="A87" s="301"/>
      <c r="B87" s="294" t="s">
        <v>2</v>
      </c>
      <c r="C87" s="289" t="e">
        <f>C115</f>
        <v>#REF!</v>
      </c>
    </row>
    <row r="88" spans="1:17" s="350" customFormat="1" x14ac:dyDescent="0.2">
      <c r="A88" s="306" t="s">
        <v>43</v>
      </c>
      <c r="B88" s="303" t="s">
        <v>1</v>
      </c>
      <c r="C88" s="300">
        <f>C116</f>
        <v>13363</v>
      </c>
    </row>
    <row r="89" spans="1:17" s="350" customFormat="1" x14ac:dyDescent="0.2">
      <c r="A89" s="296"/>
      <c r="B89" s="294" t="s">
        <v>2</v>
      </c>
      <c r="C89" s="300">
        <f>C117</f>
        <v>13363</v>
      </c>
    </row>
    <row r="90" spans="1:17" s="350" customFormat="1" x14ac:dyDescent="0.2">
      <c r="A90" s="295" t="s">
        <v>10</v>
      </c>
      <c r="B90" s="303" t="s">
        <v>1</v>
      </c>
      <c r="C90" s="289">
        <f>C92+C96</f>
        <v>1196</v>
      </c>
    </row>
    <row r="91" spans="1:17" s="350" customFormat="1" x14ac:dyDescent="0.2">
      <c r="A91" s="296"/>
      <c r="B91" s="294" t="s">
        <v>2</v>
      </c>
      <c r="C91" s="289">
        <f>C93+C97</f>
        <v>1196</v>
      </c>
    </row>
    <row r="92" spans="1:17" s="350" customFormat="1" x14ac:dyDescent="0.2">
      <c r="A92" s="295" t="s">
        <v>13</v>
      </c>
      <c r="B92" s="288" t="s">
        <v>1</v>
      </c>
      <c r="C92" s="289">
        <f>C94</f>
        <v>971</v>
      </c>
    </row>
    <row r="93" spans="1:17" s="350" customFormat="1" x14ac:dyDescent="0.2">
      <c r="A93" s="301"/>
      <c r="B93" s="294" t="s">
        <v>2</v>
      </c>
      <c r="C93" s="289">
        <f>C95</f>
        <v>971</v>
      </c>
    </row>
    <row r="94" spans="1:17" s="350" customFormat="1" x14ac:dyDescent="0.2">
      <c r="A94" s="299" t="s">
        <v>16</v>
      </c>
      <c r="B94" s="288" t="s">
        <v>1</v>
      </c>
      <c r="C94" s="289">
        <f>C122</f>
        <v>971</v>
      </c>
    </row>
    <row r="95" spans="1:17" s="350" customFormat="1" x14ac:dyDescent="0.2">
      <c r="A95" s="301"/>
      <c r="B95" s="294" t="s">
        <v>2</v>
      </c>
      <c r="C95" s="289">
        <f>C123</f>
        <v>971</v>
      </c>
      <c r="D95" s="349"/>
    </row>
    <row r="96" spans="1:17" s="350" customFormat="1" x14ac:dyDescent="0.2">
      <c r="A96" s="302" t="s">
        <v>31</v>
      </c>
      <c r="B96" s="303" t="s">
        <v>1</v>
      </c>
      <c r="C96" s="289">
        <f>C251</f>
        <v>225</v>
      </c>
      <c r="D96" s="349"/>
    </row>
    <row r="97" spans="1:11" s="350" customFormat="1" x14ac:dyDescent="0.2">
      <c r="A97" s="301"/>
      <c r="B97" s="294" t="s">
        <v>2</v>
      </c>
      <c r="C97" s="289">
        <f>C252</f>
        <v>225</v>
      </c>
      <c r="D97" s="349"/>
    </row>
    <row r="98" spans="1:11" s="350" customFormat="1" x14ac:dyDescent="0.2">
      <c r="A98" s="353" t="s">
        <v>34</v>
      </c>
      <c r="B98" s="354"/>
      <c r="C98" s="355"/>
      <c r="D98" s="356"/>
      <c r="E98" s="356"/>
      <c r="F98" s="356"/>
      <c r="G98" s="356"/>
      <c r="H98" s="356"/>
      <c r="I98" s="356"/>
      <c r="J98" s="357"/>
    </row>
    <row r="99" spans="1:11" s="350" customFormat="1" x14ac:dyDescent="0.2">
      <c r="A99" s="358" t="s">
        <v>14</v>
      </c>
      <c r="B99" s="359"/>
      <c r="C99" s="289"/>
      <c r="D99" s="356"/>
      <c r="E99" s="356"/>
      <c r="F99" s="356"/>
      <c r="G99" s="356"/>
      <c r="H99" s="356"/>
      <c r="I99" s="360"/>
    </row>
    <row r="100" spans="1:11" s="350" customFormat="1" x14ac:dyDescent="0.2">
      <c r="A100" s="307" t="s">
        <v>22</v>
      </c>
      <c r="B100" s="288" t="s">
        <v>1</v>
      </c>
      <c r="C100" s="289">
        <f>C102+C112</f>
        <v>14389</v>
      </c>
      <c r="D100" s="361"/>
      <c r="E100" s="361"/>
      <c r="F100" s="361"/>
      <c r="G100" s="361"/>
      <c r="H100" s="361"/>
      <c r="I100" s="361"/>
      <c r="J100" s="357"/>
      <c r="K100" s="357"/>
    </row>
    <row r="101" spans="1:11" s="350" customFormat="1" x14ac:dyDescent="0.2">
      <c r="A101" s="301"/>
      <c r="B101" s="294" t="s">
        <v>2</v>
      </c>
      <c r="C101" s="289">
        <f>C103+C113</f>
        <v>14389</v>
      </c>
      <c r="D101" s="361"/>
      <c r="E101" s="361"/>
      <c r="F101" s="361"/>
      <c r="G101" s="361"/>
      <c r="H101" s="361"/>
      <c r="I101" s="361"/>
      <c r="J101" s="357"/>
      <c r="K101" s="357"/>
    </row>
    <row r="102" spans="1:11" s="350" customFormat="1" x14ac:dyDescent="0.2">
      <c r="A102" s="362" t="s">
        <v>19</v>
      </c>
      <c r="B102" s="363" t="s">
        <v>1</v>
      </c>
      <c r="C102" s="289">
        <f t="shared" ref="C102:C105" si="4">C104</f>
        <v>55</v>
      </c>
      <c r="D102" s="361"/>
      <c r="E102" s="364"/>
      <c r="F102" s="364"/>
      <c r="G102" s="364"/>
      <c r="H102" s="364"/>
      <c r="I102" s="364"/>
      <c r="J102" s="357"/>
      <c r="K102" s="357"/>
    </row>
    <row r="103" spans="1:11" s="350" customFormat="1" x14ac:dyDescent="0.2">
      <c r="A103" s="301" t="s">
        <v>20</v>
      </c>
      <c r="B103" s="365" t="s">
        <v>2</v>
      </c>
      <c r="C103" s="289">
        <f t="shared" si="4"/>
        <v>55</v>
      </c>
      <c r="D103" s="361"/>
      <c r="E103" s="364"/>
      <c r="F103" s="364"/>
      <c r="G103" s="364"/>
      <c r="H103" s="364"/>
      <c r="I103" s="364"/>
      <c r="J103" s="357"/>
      <c r="K103" s="357"/>
    </row>
    <row r="104" spans="1:11" s="350" customFormat="1" x14ac:dyDescent="0.2">
      <c r="A104" s="295" t="s">
        <v>10</v>
      </c>
      <c r="B104" s="303" t="s">
        <v>1</v>
      </c>
      <c r="C104" s="289">
        <f t="shared" si="4"/>
        <v>55</v>
      </c>
      <c r="D104" s="361"/>
      <c r="E104" s="364"/>
      <c r="F104" s="364"/>
      <c r="G104" s="364"/>
      <c r="H104" s="364"/>
      <c r="I104" s="364"/>
      <c r="J104" s="357"/>
      <c r="K104" s="357"/>
    </row>
    <row r="105" spans="1:11" s="350" customFormat="1" x14ac:dyDescent="0.2">
      <c r="A105" s="296"/>
      <c r="B105" s="294" t="s">
        <v>2</v>
      </c>
      <c r="C105" s="289">
        <f t="shared" si="4"/>
        <v>55</v>
      </c>
      <c r="D105" s="361"/>
      <c r="E105" s="364"/>
      <c r="F105" s="364"/>
      <c r="G105" s="364"/>
      <c r="H105" s="364"/>
      <c r="I105" s="364"/>
      <c r="J105" s="357"/>
      <c r="K105" s="357"/>
    </row>
    <row r="106" spans="1:11" s="350" customFormat="1" x14ac:dyDescent="0.2">
      <c r="A106" s="351" t="s">
        <v>23</v>
      </c>
      <c r="B106" s="288" t="s">
        <v>1</v>
      </c>
      <c r="C106" s="289">
        <f>C110+C108</f>
        <v>55</v>
      </c>
      <c r="D106" s="349"/>
    </row>
    <row r="107" spans="1:11" s="350" customFormat="1" x14ac:dyDescent="0.2">
      <c r="A107" s="293"/>
      <c r="B107" s="294" t="s">
        <v>2</v>
      </c>
      <c r="C107" s="289">
        <f>C111+C109</f>
        <v>55</v>
      </c>
      <c r="D107" s="349"/>
    </row>
    <row r="108" spans="1:11" s="350" customFormat="1" x14ac:dyDescent="0.2">
      <c r="A108" s="299" t="s">
        <v>16</v>
      </c>
      <c r="B108" s="288" t="s">
        <v>1</v>
      </c>
      <c r="C108" s="289">
        <f>C187</f>
        <v>45</v>
      </c>
      <c r="D108" s="349"/>
    </row>
    <row r="109" spans="1:11" s="350" customFormat="1" x14ac:dyDescent="0.2">
      <c r="A109" s="301"/>
      <c r="B109" s="294" t="s">
        <v>2</v>
      </c>
      <c r="C109" s="289">
        <f>C188</f>
        <v>45</v>
      </c>
      <c r="D109" s="349"/>
    </row>
    <row r="110" spans="1:11" s="350" customFormat="1" x14ac:dyDescent="0.2">
      <c r="A110" s="302" t="s">
        <v>24</v>
      </c>
      <c r="B110" s="303" t="s">
        <v>1</v>
      </c>
      <c r="C110" s="289">
        <f>C133</f>
        <v>10</v>
      </c>
      <c r="D110" s="349"/>
    </row>
    <row r="111" spans="1:11" s="350" customFormat="1" x14ac:dyDescent="0.2">
      <c r="A111" s="301"/>
      <c r="B111" s="294" t="s">
        <v>2</v>
      </c>
      <c r="C111" s="289">
        <f>C134</f>
        <v>10</v>
      </c>
      <c r="D111" s="349"/>
    </row>
    <row r="112" spans="1:11" s="350" customFormat="1" x14ac:dyDescent="0.2">
      <c r="A112" s="319" t="s">
        <v>17</v>
      </c>
      <c r="B112" s="303" t="s">
        <v>1</v>
      </c>
      <c r="C112" s="289">
        <f>C116+C118</f>
        <v>14334</v>
      </c>
      <c r="D112" s="361"/>
      <c r="E112" s="361"/>
      <c r="F112" s="361"/>
      <c r="G112" s="361"/>
      <c r="H112" s="361"/>
      <c r="I112" s="361"/>
      <c r="J112" s="357"/>
      <c r="K112" s="357"/>
    </row>
    <row r="113" spans="1:14" s="350" customFormat="1" x14ac:dyDescent="0.2">
      <c r="A113" s="293" t="s">
        <v>9</v>
      </c>
      <c r="B113" s="294" t="s">
        <v>2</v>
      </c>
      <c r="C113" s="289">
        <f>C117+C119</f>
        <v>14334</v>
      </c>
      <c r="D113" s="361"/>
      <c r="E113" s="361"/>
      <c r="F113" s="361"/>
      <c r="G113" s="361"/>
      <c r="H113" s="361"/>
      <c r="I113" s="361"/>
      <c r="J113" s="357"/>
      <c r="K113" s="357"/>
    </row>
    <row r="114" spans="1:14" s="350" customFormat="1" hidden="1" x14ac:dyDescent="0.2">
      <c r="A114" s="306" t="s">
        <v>38</v>
      </c>
      <c r="B114" s="303" t="s">
        <v>1</v>
      </c>
      <c r="C114" s="289" t="e">
        <f>C115</f>
        <v>#REF!</v>
      </c>
    </row>
    <row r="115" spans="1:14" s="350" customFormat="1" hidden="1" x14ac:dyDescent="0.2">
      <c r="A115" s="301"/>
      <c r="B115" s="294" t="s">
        <v>2</v>
      </c>
      <c r="C115" s="289" t="e">
        <f>#REF!</f>
        <v>#REF!</v>
      </c>
    </row>
    <row r="116" spans="1:14" s="350" customFormat="1" x14ac:dyDescent="0.2">
      <c r="A116" s="306" t="s">
        <v>43</v>
      </c>
      <c r="B116" s="303" t="s">
        <v>1</v>
      </c>
      <c r="C116" s="300">
        <f>C144</f>
        <v>13363</v>
      </c>
    </row>
    <row r="117" spans="1:14" s="350" customFormat="1" x14ac:dyDescent="0.2">
      <c r="A117" s="296"/>
      <c r="B117" s="294" t="s">
        <v>2</v>
      </c>
      <c r="C117" s="300">
        <f>C145</f>
        <v>13363</v>
      </c>
    </row>
    <row r="118" spans="1:14" s="350" customFormat="1" x14ac:dyDescent="0.2">
      <c r="A118" s="295" t="s">
        <v>10</v>
      </c>
      <c r="B118" s="303" t="s">
        <v>1</v>
      </c>
      <c r="C118" s="289">
        <f>C120</f>
        <v>971</v>
      </c>
      <c r="D118" s="361"/>
      <c r="E118" s="361"/>
      <c r="F118" s="361"/>
      <c r="G118" s="361"/>
      <c r="H118" s="361"/>
      <c r="I118" s="361"/>
      <c r="J118" s="357"/>
      <c r="K118" s="357"/>
    </row>
    <row r="119" spans="1:14" s="350" customFormat="1" x14ac:dyDescent="0.2">
      <c r="A119" s="296"/>
      <c r="B119" s="294" t="s">
        <v>2</v>
      </c>
      <c r="C119" s="289">
        <f>C121</f>
        <v>971</v>
      </c>
      <c r="D119" s="361"/>
      <c r="E119" s="361"/>
      <c r="F119" s="361"/>
      <c r="G119" s="361"/>
      <c r="H119" s="361"/>
      <c r="I119" s="361"/>
      <c r="J119" s="357"/>
      <c r="K119" s="357"/>
    </row>
    <row r="120" spans="1:14" s="350" customFormat="1" x14ac:dyDescent="0.2">
      <c r="A120" s="351" t="s">
        <v>23</v>
      </c>
      <c r="B120" s="288" t="s">
        <v>1</v>
      </c>
      <c r="C120" s="289">
        <f>C122</f>
        <v>971</v>
      </c>
      <c r="D120" s="349"/>
    </row>
    <row r="121" spans="1:14" s="350" customFormat="1" x14ac:dyDescent="0.2">
      <c r="A121" s="293"/>
      <c r="B121" s="294" t="s">
        <v>2</v>
      </c>
      <c r="C121" s="289">
        <f>C123</f>
        <v>971</v>
      </c>
      <c r="D121" s="349"/>
    </row>
    <row r="122" spans="1:14" s="350" customFormat="1" x14ac:dyDescent="0.2">
      <c r="A122" s="299" t="s">
        <v>16</v>
      </c>
      <c r="B122" s="303" t="s">
        <v>1</v>
      </c>
      <c r="C122" s="289">
        <f>C158</f>
        <v>971</v>
      </c>
      <c r="D122" s="349"/>
    </row>
    <row r="123" spans="1:14" s="350" customFormat="1" x14ac:dyDescent="0.2">
      <c r="A123" s="301"/>
      <c r="B123" s="294" t="s">
        <v>2</v>
      </c>
      <c r="C123" s="289">
        <f>C159</f>
        <v>971</v>
      </c>
      <c r="D123" s="349"/>
    </row>
    <row r="124" spans="1:14" s="352" customFormat="1" x14ac:dyDescent="0.2">
      <c r="A124" s="366" t="s">
        <v>186</v>
      </c>
      <c r="B124" s="367"/>
      <c r="C124" s="367"/>
      <c r="D124" s="368"/>
      <c r="E124" s="350"/>
      <c r="F124" s="350"/>
      <c r="G124" s="350"/>
      <c r="H124" s="350"/>
      <c r="I124" s="350"/>
      <c r="J124" s="350"/>
      <c r="K124" s="350"/>
      <c r="L124" s="350"/>
      <c r="M124" s="350"/>
      <c r="N124" s="350"/>
    </row>
    <row r="125" spans="1:14" s="352" customFormat="1" x14ac:dyDescent="0.2">
      <c r="A125" s="369" t="s">
        <v>14</v>
      </c>
      <c r="B125" s="335" t="s">
        <v>1</v>
      </c>
      <c r="C125" s="329">
        <f t="shared" ref="C125:I136" si="5">C127</f>
        <v>10</v>
      </c>
      <c r="D125" s="329">
        <f t="shared" si="5"/>
        <v>4.016</v>
      </c>
      <c r="E125" s="350"/>
      <c r="F125" s="350">
        <f t="shared" si="5"/>
        <v>0</v>
      </c>
      <c r="G125" s="350">
        <f t="shared" si="5"/>
        <v>0</v>
      </c>
      <c r="H125" s="350">
        <f t="shared" si="5"/>
        <v>0</v>
      </c>
      <c r="I125" s="350">
        <f t="shared" si="5"/>
        <v>0</v>
      </c>
      <c r="J125" s="350"/>
      <c r="K125" s="350"/>
      <c r="L125" s="350"/>
      <c r="M125" s="350"/>
      <c r="N125" s="350"/>
    </row>
    <row r="126" spans="1:14" s="352" customFormat="1" x14ac:dyDescent="0.2">
      <c r="A126" s="370" t="s">
        <v>15</v>
      </c>
      <c r="B126" s="338" t="s">
        <v>2</v>
      </c>
      <c r="C126" s="329">
        <f t="shared" si="5"/>
        <v>10</v>
      </c>
      <c r="D126" s="329">
        <f t="shared" si="5"/>
        <v>4.016</v>
      </c>
      <c r="E126" s="350"/>
      <c r="F126" s="350">
        <f t="shared" si="5"/>
        <v>0</v>
      </c>
      <c r="G126" s="350">
        <f t="shared" si="5"/>
        <v>0</v>
      </c>
      <c r="H126" s="350">
        <f t="shared" si="5"/>
        <v>0</v>
      </c>
      <c r="I126" s="350">
        <f t="shared" si="5"/>
        <v>0</v>
      </c>
      <c r="J126" s="350"/>
      <c r="K126" s="350"/>
      <c r="L126" s="350"/>
      <c r="M126" s="350"/>
      <c r="N126" s="350"/>
    </row>
    <row r="127" spans="1:14" s="352" customFormat="1" x14ac:dyDescent="0.2">
      <c r="A127" s="371" t="s">
        <v>19</v>
      </c>
      <c r="B127" s="372" t="s">
        <v>1</v>
      </c>
      <c r="C127" s="300">
        <f t="shared" si="5"/>
        <v>10</v>
      </c>
      <c r="D127" s="300">
        <f t="shared" si="5"/>
        <v>4.016</v>
      </c>
      <c r="E127" s="350"/>
      <c r="F127" s="350">
        <f t="shared" si="5"/>
        <v>0</v>
      </c>
      <c r="G127" s="350">
        <f t="shared" si="5"/>
        <v>0</v>
      </c>
      <c r="H127" s="350">
        <f t="shared" si="5"/>
        <v>0</v>
      </c>
      <c r="I127" s="350">
        <f t="shared" si="5"/>
        <v>0</v>
      </c>
      <c r="J127" s="350"/>
      <c r="K127" s="350"/>
      <c r="L127" s="350"/>
      <c r="M127" s="350"/>
      <c r="N127" s="350"/>
    </row>
    <row r="128" spans="1:14" s="352" customFormat="1" x14ac:dyDescent="0.2">
      <c r="A128" s="370" t="s">
        <v>187</v>
      </c>
      <c r="B128" s="373" t="s">
        <v>2</v>
      </c>
      <c r="C128" s="300">
        <f t="shared" si="5"/>
        <v>10</v>
      </c>
      <c r="D128" s="300">
        <f t="shared" si="5"/>
        <v>4.016</v>
      </c>
      <c r="E128" s="350"/>
      <c r="F128" s="350">
        <f t="shared" si="5"/>
        <v>0</v>
      </c>
      <c r="G128" s="350">
        <f t="shared" si="5"/>
        <v>0</v>
      </c>
      <c r="H128" s="350">
        <f t="shared" si="5"/>
        <v>0</v>
      </c>
      <c r="I128" s="350">
        <f t="shared" si="5"/>
        <v>0</v>
      </c>
      <c r="J128" s="350"/>
      <c r="K128" s="350"/>
      <c r="L128" s="350"/>
      <c r="M128" s="350"/>
      <c r="N128" s="350"/>
    </row>
    <row r="129" spans="1:14" s="352" customFormat="1" x14ac:dyDescent="0.2">
      <c r="A129" s="374" t="s">
        <v>10</v>
      </c>
      <c r="B129" s="375" t="s">
        <v>1</v>
      </c>
      <c r="C129" s="300">
        <f t="shared" si="5"/>
        <v>10</v>
      </c>
      <c r="D129" s="300">
        <f t="shared" si="5"/>
        <v>4.016</v>
      </c>
      <c r="E129" s="350"/>
      <c r="F129" s="350">
        <f t="shared" si="5"/>
        <v>0</v>
      </c>
      <c r="G129" s="350">
        <f t="shared" si="5"/>
        <v>0</v>
      </c>
      <c r="H129" s="350">
        <f t="shared" si="5"/>
        <v>0</v>
      </c>
      <c r="I129" s="350">
        <f t="shared" si="5"/>
        <v>0</v>
      </c>
      <c r="J129" s="350"/>
      <c r="K129" s="350"/>
      <c r="L129" s="350"/>
      <c r="M129" s="350"/>
      <c r="N129" s="350"/>
    </row>
    <row r="130" spans="1:14" s="352" customFormat="1" x14ac:dyDescent="0.2">
      <c r="A130" s="376"/>
      <c r="B130" s="373" t="s">
        <v>2</v>
      </c>
      <c r="C130" s="300">
        <f t="shared" si="5"/>
        <v>10</v>
      </c>
      <c r="D130" s="300">
        <f t="shared" si="5"/>
        <v>4.016</v>
      </c>
      <c r="E130" s="350"/>
      <c r="F130" s="350">
        <f t="shared" si="5"/>
        <v>0</v>
      </c>
      <c r="G130" s="350">
        <f t="shared" si="5"/>
        <v>0</v>
      </c>
      <c r="H130" s="350">
        <f t="shared" si="5"/>
        <v>0</v>
      </c>
      <c r="I130" s="350">
        <f t="shared" si="5"/>
        <v>0</v>
      </c>
      <c r="J130" s="350"/>
      <c r="K130" s="350"/>
      <c r="L130" s="350"/>
      <c r="M130" s="350"/>
      <c r="N130" s="350"/>
    </row>
    <row r="131" spans="1:14" s="352" customFormat="1" x14ac:dyDescent="0.2">
      <c r="A131" s="377" t="s">
        <v>13</v>
      </c>
      <c r="B131" s="372" t="s">
        <v>1</v>
      </c>
      <c r="C131" s="300">
        <f t="shared" si="5"/>
        <v>10</v>
      </c>
      <c r="D131" s="300">
        <f>D133</f>
        <v>4.016</v>
      </c>
      <c r="E131" s="350"/>
      <c r="F131" s="350">
        <f t="shared" si="5"/>
        <v>0</v>
      </c>
      <c r="G131" s="350">
        <f t="shared" si="5"/>
        <v>0</v>
      </c>
      <c r="H131" s="350">
        <f t="shared" si="5"/>
        <v>0</v>
      </c>
      <c r="I131" s="350">
        <f t="shared" si="5"/>
        <v>0</v>
      </c>
      <c r="J131" s="350"/>
      <c r="K131" s="350"/>
      <c r="L131" s="350"/>
      <c r="M131" s="350"/>
      <c r="N131" s="350"/>
    </row>
    <row r="132" spans="1:14" s="352" customFormat="1" x14ac:dyDescent="0.2">
      <c r="A132" s="378"/>
      <c r="B132" s="373" t="s">
        <v>2</v>
      </c>
      <c r="C132" s="300">
        <f t="shared" si="5"/>
        <v>10</v>
      </c>
      <c r="D132" s="300">
        <f>D134</f>
        <v>4.016</v>
      </c>
      <c r="E132" s="350"/>
      <c r="F132" s="350">
        <f t="shared" si="5"/>
        <v>0</v>
      </c>
      <c r="G132" s="350">
        <f t="shared" si="5"/>
        <v>0</v>
      </c>
      <c r="H132" s="350">
        <f t="shared" si="5"/>
        <v>0</v>
      </c>
      <c r="I132" s="350">
        <f t="shared" si="5"/>
        <v>0</v>
      </c>
      <c r="J132" s="350"/>
      <c r="K132" s="350"/>
      <c r="L132" s="350"/>
      <c r="M132" s="350"/>
      <c r="N132" s="350"/>
    </row>
    <row r="133" spans="1:14" s="352" customFormat="1" x14ac:dyDescent="0.2">
      <c r="A133" s="379" t="s">
        <v>24</v>
      </c>
      <c r="B133" s="335" t="s">
        <v>1</v>
      </c>
      <c r="C133" s="329">
        <f t="shared" si="5"/>
        <v>10</v>
      </c>
      <c r="D133" s="329">
        <f t="shared" si="5"/>
        <v>4.016</v>
      </c>
      <c r="E133" s="350"/>
      <c r="F133" s="350">
        <f t="shared" si="5"/>
        <v>0</v>
      </c>
      <c r="G133" s="350">
        <f t="shared" si="5"/>
        <v>0</v>
      </c>
      <c r="H133" s="350">
        <f t="shared" si="5"/>
        <v>0</v>
      </c>
      <c r="I133" s="350">
        <f t="shared" si="5"/>
        <v>0</v>
      </c>
      <c r="J133" s="350"/>
      <c r="K133" s="350"/>
      <c r="L133" s="350"/>
      <c r="M133" s="350"/>
      <c r="N133" s="350"/>
    </row>
    <row r="134" spans="1:14" s="352" customFormat="1" x14ac:dyDescent="0.2">
      <c r="A134" s="380"/>
      <c r="B134" s="338" t="s">
        <v>2</v>
      </c>
      <c r="C134" s="329">
        <f t="shared" si="5"/>
        <v>10</v>
      </c>
      <c r="D134" s="329">
        <f t="shared" si="5"/>
        <v>4.016</v>
      </c>
      <c r="E134" s="350"/>
      <c r="F134" s="350">
        <f t="shared" si="5"/>
        <v>0</v>
      </c>
      <c r="G134" s="350">
        <f t="shared" si="5"/>
        <v>0</v>
      </c>
      <c r="H134" s="350">
        <f t="shared" si="5"/>
        <v>0</v>
      </c>
      <c r="I134" s="350">
        <f t="shared" si="5"/>
        <v>0</v>
      </c>
      <c r="J134" s="350"/>
      <c r="K134" s="350"/>
      <c r="L134" s="350"/>
      <c r="M134" s="350"/>
      <c r="N134" s="350"/>
    </row>
    <row r="135" spans="1:14" s="352" customFormat="1" x14ac:dyDescent="0.2">
      <c r="A135" s="371" t="s">
        <v>188</v>
      </c>
      <c r="B135" s="335" t="s">
        <v>1</v>
      </c>
      <c r="C135" s="300">
        <f>C137</f>
        <v>10</v>
      </c>
      <c r="D135" s="300">
        <f t="shared" si="5"/>
        <v>4.016</v>
      </c>
      <c r="E135" s="350"/>
      <c r="F135" s="350">
        <f t="shared" si="5"/>
        <v>0</v>
      </c>
      <c r="G135" s="350">
        <f t="shared" si="5"/>
        <v>0</v>
      </c>
      <c r="H135" s="350">
        <f t="shared" si="5"/>
        <v>0</v>
      </c>
      <c r="I135" s="350">
        <f t="shared" si="5"/>
        <v>0</v>
      </c>
      <c r="J135" s="350"/>
      <c r="K135" s="350"/>
      <c r="L135" s="350"/>
      <c r="M135" s="350"/>
      <c r="N135" s="350"/>
    </row>
    <row r="136" spans="1:14" s="352" customFormat="1" ht="12.95" customHeight="1" x14ac:dyDescent="0.2">
      <c r="A136" s="337"/>
      <c r="B136" s="338" t="s">
        <v>2</v>
      </c>
      <c r="C136" s="300">
        <f>C138</f>
        <v>10</v>
      </c>
      <c r="D136" s="300">
        <f t="shared" si="5"/>
        <v>4.016</v>
      </c>
      <c r="E136" s="350"/>
      <c r="F136" s="350">
        <f t="shared" si="5"/>
        <v>0</v>
      </c>
      <c r="G136" s="350">
        <f t="shared" si="5"/>
        <v>0</v>
      </c>
      <c r="H136" s="350">
        <f t="shared" si="5"/>
        <v>0</v>
      </c>
      <c r="I136" s="350">
        <f t="shared" si="5"/>
        <v>0</v>
      </c>
      <c r="J136" s="350"/>
      <c r="K136" s="350"/>
      <c r="L136" s="350"/>
      <c r="M136" s="350"/>
      <c r="N136" s="350"/>
    </row>
    <row r="137" spans="1:14" s="352" customFormat="1" x14ac:dyDescent="0.2">
      <c r="A137" s="377" t="s">
        <v>189</v>
      </c>
      <c r="B137" s="372" t="s">
        <v>1</v>
      </c>
      <c r="C137" s="300">
        <v>10</v>
      </c>
      <c r="D137" s="300">
        <v>4.016</v>
      </c>
      <c r="E137" s="350"/>
      <c r="F137" s="350">
        <v>0</v>
      </c>
      <c r="G137" s="350">
        <v>0</v>
      </c>
      <c r="H137" s="350">
        <v>0</v>
      </c>
      <c r="I137" s="350">
        <v>0</v>
      </c>
      <c r="J137" s="350"/>
      <c r="K137" s="350"/>
      <c r="L137" s="350"/>
      <c r="M137" s="350"/>
      <c r="N137" s="350"/>
    </row>
    <row r="138" spans="1:14" s="352" customFormat="1" x14ac:dyDescent="0.2">
      <c r="A138" s="370"/>
      <c r="B138" s="373" t="s">
        <v>2</v>
      </c>
      <c r="C138" s="300">
        <v>10</v>
      </c>
      <c r="D138" s="300">
        <v>4.016</v>
      </c>
      <c r="E138" s="350"/>
      <c r="F138" s="350">
        <v>0</v>
      </c>
      <c r="G138" s="350">
        <v>0</v>
      </c>
      <c r="H138" s="350">
        <v>0</v>
      </c>
      <c r="I138" s="350">
        <v>0</v>
      </c>
      <c r="J138" s="350"/>
      <c r="K138" s="350"/>
      <c r="L138" s="350"/>
      <c r="M138" s="350"/>
      <c r="N138" s="350"/>
    </row>
    <row r="139" spans="1:14" s="352" customFormat="1" x14ac:dyDescent="0.2">
      <c r="A139" s="366" t="s">
        <v>190</v>
      </c>
      <c r="B139" s="367"/>
      <c r="C139" s="381"/>
      <c r="D139" s="368"/>
      <c r="E139" s="350"/>
      <c r="F139" s="350"/>
      <c r="G139" s="350"/>
      <c r="H139" s="350"/>
      <c r="I139" s="350"/>
      <c r="J139" s="350"/>
      <c r="K139" s="350"/>
      <c r="L139" s="350"/>
      <c r="M139" s="350"/>
      <c r="N139" s="350"/>
    </row>
    <row r="140" spans="1:14" s="384" customFormat="1" x14ac:dyDescent="0.2">
      <c r="A140" s="382" t="s">
        <v>14</v>
      </c>
      <c r="B140" s="383" t="s">
        <v>1</v>
      </c>
      <c r="C140" s="329">
        <f>C142</f>
        <v>14334</v>
      </c>
      <c r="E140" s="350"/>
      <c r="F140" s="350"/>
      <c r="G140" s="350"/>
      <c r="H140" s="350"/>
      <c r="I140" s="350"/>
      <c r="J140" s="350"/>
      <c r="K140" s="350"/>
      <c r="L140" s="350"/>
      <c r="M140" s="350"/>
      <c r="N140" s="350"/>
    </row>
    <row r="141" spans="1:14" s="384" customFormat="1" x14ac:dyDescent="0.2">
      <c r="A141" s="385" t="s">
        <v>15</v>
      </c>
      <c r="B141" s="386" t="s">
        <v>2</v>
      </c>
      <c r="C141" s="329">
        <f t="shared" ref="C141" si="6">C143</f>
        <v>14334</v>
      </c>
      <c r="E141" s="350"/>
      <c r="F141" s="350"/>
      <c r="G141" s="350"/>
      <c r="H141" s="350"/>
      <c r="I141" s="350"/>
      <c r="J141" s="350"/>
      <c r="K141" s="350"/>
      <c r="L141" s="350"/>
      <c r="M141" s="350"/>
      <c r="N141" s="350"/>
    </row>
    <row r="142" spans="1:14" s="350" customFormat="1" x14ac:dyDescent="0.2">
      <c r="A142" s="287" t="s">
        <v>17</v>
      </c>
      <c r="B142" s="288" t="s">
        <v>1</v>
      </c>
      <c r="C142" s="300">
        <f>C144+C154</f>
        <v>14334</v>
      </c>
    </row>
    <row r="143" spans="1:14" s="350" customFormat="1" x14ac:dyDescent="0.2">
      <c r="A143" s="293" t="s">
        <v>9</v>
      </c>
      <c r="B143" s="294" t="s">
        <v>2</v>
      </c>
      <c r="C143" s="300">
        <f>C145+C155</f>
        <v>14334</v>
      </c>
    </row>
    <row r="144" spans="1:14" s="350" customFormat="1" ht="25.5" x14ac:dyDescent="0.2">
      <c r="A144" s="387" t="s">
        <v>43</v>
      </c>
      <c r="B144" s="288" t="s">
        <v>1</v>
      </c>
      <c r="C144" s="300">
        <f>C146+C150</f>
        <v>13363</v>
      </c>
    </row>
    <row r="145" spans="1:53" s="350" customFormat="1" x14ac:dyDescent="0.2">
      <c r="A145" s="302"/>
      <c r="B145" s="294" t="s">
        <v>2</v>
      </c>
      <c r="C145" s="300">
        <f>C147+C151</f>
        <v>13363</v>
      </c>
    </row>
    <row r="146" spans="1:53" s="350" customFormat="1" ht="14.25" x14ac:dyDescent="0.2">
      <c r="A146" s="388" t="s">
        <v>191</v>
      </c>
      <c r="B146" s="288" t="s">
        <v>1</v>
      </c>
      <c r="C146" s="300">
        <f>C148</f>
        <v>11591</v>
      </c>
    </row>
    <row r="147" spans="1:53" s="350" customFormat="1" x14ac:dyDescent="0.2">
      <c r="A147" s="302"/>
      <c r="B147" s="294" t="s">
        <v>2</v>
      </c>
      <c r="C147" s="300">
        <f t="shared" ref="C147" si="7">C149</f>
        <v>11591</v>
      </c>
    </row>
    <row r="148" spans="1:53" s="350" customFormat="1" ht="30" x14ac:dyDescent="0.25">
      <c r="A148" s="389" t="s">
        <v>192</v>
      </c>
      <c r="B148" s="288" t="s">
        <v>1</v>
      </c>
      <c r="C148" s="300">
        <v>11591</v>
      </c>
    </row>
    <row r="149" spans="1:53" s="350" customFormat="1" x14ac:dyDescent="0.2">
      <c r="A149" s="293"/>
      <c r="B149" s="294" t="s">
        <v>2</v>
      </c>
      <c r="C149" s="300">
        <v>11591</v>
      </c>
    </row>
    <row r="150" spans="1:53" s="350" customFormat="1" x14ac:dyDescent="0.2">
      <c r="A150" s="390" t="s">
        <v>193</v>
      </c>
      <c r="B150" s="303" t="s">
        <v>1</v>
      </c>
      <c r="C150" s="300">
        <f>C152</f>
        <v>1772</v>
      </c>
    </row>
    <row r="151" spans="1:53" s="350" customFormat="1" x14ac:dyDescent="0.2">
      <c r="A151" s="293"/>
      <c r="B151" s="294" t="s">
        <v>2</v>
      </c>
      <c r="C151" s="300">
        <f>C153</f>
        <v>1772</v>
      </c>
    </row>
    <row r="152" spans="1:53" s="350" customFormat="1" ht="105.95" customHeight="1" x14ac:dyDescent="0.2">
      <c r="A152" s="299" t="s">
        <v>194</v>
      </c>
      <c r="B152" s="303" t="s">
        <v>1</v>
      </c>
      <c r="C152" s="300">
        <v>1772</v>
      </c>
    </row>
    <row r="153" spans="1:53" s="350" customFormat="1" x14ac:dyDescent="0.2">
      <c r="A153" s="391"/>
      <c r="B153" s="294" t="s">
        <v>2</v>
      </c>
      <c r="C153" s="300">
        <v>1772</v>
      </c>
    </row>
    <row r="154" spans="1:53" s="350" customFormat="1" x14ac:dyDescent="0.2">
      <c r="A154" s="392" t="s">
        <v>10</v>
      </c>
      <c r="B154" s="303" t="s">
        <v>1</v>
      </c>
      <c r="C154" s="289">
        <f>C156</f>
        <v>971</v>
      </c>
      <c r="D154" s="361"/>
      <c r="E154" s="361"/>
      <c r="F154" s="361"/>
      <c r="G154" s="361"/>
      <c r="H154" s="361"/>
      <c r="I154" s="361"/>
      <c r="J154" s="357"/>
      <c r="K154" s="357"/>
    </row>
    <row r="155" spans="1:53" s="350" customFormat="1" x14ac:dyDescent="0.2">
      <c r="A155" s="296"/>
      <c r="B155" s="294" t="s">
        <v>2</v>
      </c>
      <c r="C155" s="289">
        <f>C157</f>
        <v>971</v>
      </c>
      <c r="D155" s="361"/>
      <c r="E155" s="361"/>
      <c r="F155" s="361"/>
      <c r="G155" s="361"/>
      <c r="H155" s="361"/>
      <c r="I155" s="361"/>
      <c r="J155" s="357"/>
      <c r="K155" s="357"/>
    </row>
    <row r="156" spans="1:53" s="350" customFormat="1" x14ac:dyDescent="0.2">
      <c r="A156" s="351" t="s">
        <v>23</v>
      </c>
      <c r="B156" s="288" t="s">
        <v>1</v>
      </c>
      <c r="C156" s="289">
        <f>C158</f>
        <v>971</v>
      </c>
      <c r="D156" s="349"/>
    </row>
    <row r="157" spans="1:53" s="350" customFormat="1" x14ac:dyDescent="0.2">
      <c r="A157" s="293"/>
      <c r="B157" s="294" t="s">
        <v>2</v>
      </c>
      <c r="C157" s="289">
        <f>C159</f>
        <v>971</v>
      </c>
      <c r="D157" s="349"/>
    </row>
    <row r="158" spans="1:53" s="350" customFormat="1" x14ac:dyDescent="0.2">
      <c r="A158" s="299" t="s">
        <v>16</v>
      </c>
      <c r="B158" s="303" t="s">
        <v>1</v>
      </c>
      <c r="C158" s="289">
        <f>C160+C170</f>
        <v>971</v>
      </c>
      <c r="D158" s="349"/>
    </row>
    <row r="159" spans="1:53" s="349" customFormat="1" x14ac:dyDescent="0.2">
      <c r="A159" s="301"/>
      <c r="B159" s="294" t="s">
        <v>2</v>
      </c>
      <c r="C159" s="289">
        <f>C161+C171</f>
        <v>971</v>
      </c>
      <c r="E159" s="350"/>
      <c r="F159" s="350"/>
      <c r="G159" s="350"/>
      <c r="H159" s="350"/>
      <c r="I159" s="350"/>
      <c r="J159" s="350"/>
      <c r="K159" s="350"/>
      <c r="L159" s="350"/>
      <c r="M159" s="350"/>
      <c r="N159" s="350"/>
      <c r="O159" s="350"/>
      <c r="P159" s="350"/>
      <c r="Q159" s="350"/>
      <c r="R159" s="350"/>
      <c r="S159" s="350"/>
      <c r="T159" s="350"/>
      <c r="U159" s="350"/>
      <c r="V159" s="350"/>
      <c r="W159" s="350"/>
      <c r="X159" s="350"/>
      <c r="Y159" s="350"/>
      <c r="Z159" s="350"/>
      <c r="AA159" s="350"/>
      <c r="AB159" s="350"/>
      <c r="AC159" s="350"/>
      <c r="AD159" s="350"/>
      <c r="AE159" s="350"/>
      <c r="AF159" s="350"/>
      <c r="AG159" s="350"/>
      <c r="AH159" s="350"/>
      <c r="AI159" s="350"/>
      <c r="AJ159" s="350"/>
      <c r="AK159" s="350"/>
      <c r="AL159" s="350"/>
      <c r="AM159" s="350"/>
      <c r="AN159" s="350"/>
      <c r="AO159" s="350"/>
      <c r="AP159" s="350"/>
      <c r="AQ159" s="350"/>
      <c r="AR159" s="350"/>
      <c r="AS159" s="350"/>
      <c r="AT159" s="350"/>
      <c r="AU159" s="350"/>
      <c r="AV159" s="350"/>
      <c r="AW159" s="350"/>
      <c r="AX159" s="350"/>
      <c r="AY159" s="350"/>
      <c r="AZ159" s="350"/>
      <c r="BA159" s="350"/>
    </row>
    <row r="160" spans="1:53" s="393" customFormat="1" x14ac:dyDescent="0.2">
      <c r="A160" s="462" t="s">
        <v>195</v>
      </c>
      <c r="B160" s="335" t="s">
        <v>1</v>
      </c>
      <c r="C160" s="336">
        <f>C162+C168+C164+C166</f>
        <v>604</v>
      </c>
    </row>
    <row r="161" spans="1:3" s="393" customFormat="1" x14ac:dyDescent="0.2">
      <c r="A161" s="463"/>
      <c r="B161" s="338" t="s">
        <v>2</v>
      </c>
      <c r="C161" s="336">
        <f>C163+C169+C165+C167</f>
        <v>604</v>
      </c>
    </row>
    <row r="162" spans="1:3" s="352" customFormat="1" ht="15" x14ac:dyDescent="0.25">
      <c r="A162" s="394" t="s">
        <v>196</v>
      </c>
      <c r="B162" s="372" t="s">
        <v>1</v>
      </c>
      <c r="C162" s="289">
        <v>97</v>
      </c>
    </row>
    <row r="163" spans="1:3" s="352" customFormat="1" x14ac:dyDescent="0.2">
      <c r="A163" s="370"/>
      <c r="B163" s="373" t="s">
        <v>2</v>
      </c>
      <c r="C163" s="289">
        <v>97</v>
      </c>
    </row>
    <row r="164" spans="1:3" s="352" customFormat="1" x14ac:dyDescent="0.2">
      <c r="A164" s="464" t="s">
        <v>197</v>
      </c>
      <c r="B164" s="372" t="s">
        <v>1</v>
      </c>
      <c r="C164" s="289">
        <v>321</v>
      </c>
    </row>
    <row r="165" spans="1:3" s="352" customFormat="1" x14ac:dyDescent="0.2">
      <c r="A165" s="433"/>
      <c r="B165" s="373" t="s">
        <v>2</v>
      </c>
      <c r="C165" s="289">
        <v>321</v>
      </c>
    </row>
    <row r="166" spans="1:3" s="352" customFormat="1" x14ac:dyDescent="0.2">
      <c r="A166" s="465" t="s">
        <v>198</v>
      </c>
      <c r="B166" s="372" t="s">
        <v>1</v>
      </c>
      <c r="C166" s="289">
        <v>93</v>
      </c>
    </row>
    <row r="167" spans="1:3" s="352" customFormat="1" x14ac:dyDescent="0.2">
      <c r="A167" s="433"/>
      <c r="B167" s="373" t="s">
        <v>2</v>
      </c>
      <c r="C167" s="289">
        <v>93</v>
      </c>
    </row>
    <row r="168" spans="1:3" s="352" customFormat="1" x14ac:dyDescent="0.2">
      <c r="A168" s="464" t="s">
        <v>199</v>
      </c>
      <c r="B168" s="372" t="s">
        <v>1</v>
      </c>
      <c r="C168" s="289">
        <v>93</v>
      </c>
    </row>
    <row r="169" spans="1:3" s="352" customFormat="1" x14ac:dyDescent="0.2">
      <c r="A169" s="433"/>
      <c r="B169" s="373" t="s">
        <v>2</v>
      </c>
      <c r="C169" s="289">
        <v>93</v>
      </c>
    </row>
    <row r="170" spans="1:3" s="393" customFormat="1" x14ac:dyDescent="0.2">
      <c r="A170" s="444" t="s">
        <v>200</v>
      </c>
      <c r="B170" s="335" t="s">
        <v>1</v>
      </c>
      <c r="C170" s="336">
        <f>C172+C174</f>
        <v>367</v>
      </c>
    </row>
    <row r="171" spans="1:3" s="393" customFormat="1" x14ac:dyDescent="0.2">
      <c r="A171" s="445"/>
      <c r="B171" s="338" t="s">
        <v>2</v>
      </c>
      <c r="C171" s="336">
        <f>C173+C175</f>
        <v>367</v>
      </c>
    </row>
    <row r="172" spans="1:3" s="352" customFormat="1" x14ac:dyDescent="0.2">
      <c r="A172" s="464" t="s">
        <v>197</v>
      </c>
      <c r="B172" s="372" t="s">
        <v>1</v>
      </c>
      <c r="C172" s="289">
        <v>320.39999999999998</v>
      </c>
    </row>
    <row r="173" spans="1:3" s="352" customFormat="1" x14ac:dyDescent="0.2">
      <c r="A173" s="433"/>
      <c r="B173" s="373" t="s">
        <v>2</v>
      </c>
      <c r="C173" s="289">
        <v>320.39999999999998</v>
      </c>
    </row>
    <row r="174" spans="1:3" s="352" customFormat="1" x14ac:dyDescent="0.2">
      <c r="A174" s="464" t="s">
        <v>199</v>
      </c>
      <c r="B174" s="372" t="s">
        <v>1</v>
      </c>
      <c r="C174" s="289">
        <v>46.6</v>
      </c>
    </row>
    <row r="175" spans="1:3" s="352" customFormat="1" x14ac:dyDescent="0.2">
      <c r="A175" s="433"/>
      <c r="B175" s="373" t="s">
        <v>2</v>
      </c>
      <c r="C175" s="289">
        <v>46.6</v>
      </c>
    </row>
    <row r="176" spans="1:3" s="349" customFormat="1" x14ac:dyDescent="0.2">
      <c r="A176" s="466" t="s">
        <v>39</v>
      </c>
      <c r="B176" s="466"/>
      <c r="C176" s="466"/>
    </row>
    <row r="177" spans="1:5" s="349" customFormat="1" x14ac:dyDescent="0.2">
      <c r="A177" s="307" t="s">
        <v>14</v>
      </c>
      <c r="B177" s="288" t="s">
        <v>1</v>
      </c>
      <c r="C177" s="289">
        <f t="shared" ref="C177:C186" si="8">C179</f>
        <v>45</v>
      </c>
      <c r="E177" s="352"/>
    </row>
    <row r="178" spans="1:5" s="349" customFormat="1" x14ac:dyDescent="0.2">
      <c r="A178" s="301" t="s">
        <v>15</v>
      </c>
      <c r="B178" s="294" t="s">
        <v>2</v>
      </c>
      <c r="C178" s="289">
        <f t="shared" si="8"/>
        <v>45</v>
      </c>
      <c r="E178" s="352"/>
    </row>
    <row r="179" spans="1:5" s="349" customFormat="1" x14ac:dyDescent="0.2">
      <c r="A179" s="362" t="s">
        <v>19</v>
      </c>
      <c r="B179" s="288" t="s">
        <v>1</v>
      </c>
      <c r="C179" s="289">
        <f t="shared" si="8"/>
        <v>45</v>
      </c>
    </row>
    <row r="180" spans="1:5" s="349" customFormat="1" x14ac:dyDescent="0.2">
      <c r="A180" s="301" t="s">
        <v>20</v>
      </c>
      <c r="B180" s="294" t="s">
        <v>2</v>
      </c>
      <c r="C180" s="289">
        <f t="shared" si="8"/>
        <v>45</v>
      </c>
    </row>
    <row r="181" spans="1:5" s="349" customFormat="1" x14ac:dyDescent="0.2">
      <c r="A181" s="295" t="s">
        <v>10</v>
      </c>
      <c r="B181" s="303" t="s">
        <v>1</v>
      </c>
      <c r="C181" s="289">
        <f t="shared" si="8"/>
        <v>45</v>
      </c>
    </row>
    <row r="182" spans="1:5" s="349" customFormat="1" x14ac:dyDescent="0.2">
      <c r="A182" s="296"/>
      <c r="B182" s="294" t="s">
        <v>2</v>
      </c>
      <c r="C182" s="289">
        <f t="shared" si="8"/>
        <v>45</v>
      </c>
    </row>
    <row r="183" spans="1:5" s="350" customFormat="1" x14ac:dyDescent="0.2">
      <c r="A183" s="299" t="s">
        <v>16</v>
      </c>
      <c r="B183" s="288" t="s">
        <v>1</v>
      </c>
      <c r="C183" s="289">
        <f t="shared" si="8"/>
        <v>45</v>
      </c>
    </row>
    <row r="184" spans="1:5" s="350" customFormat="1" x14ac:dyDescent="0.2">
      <c r="A184" s="301"/>
      <c r="B184" s="294" t="s">
        <v>2</v>
      </c>
      <c r="C184" s="289">
        <f t="shared" si="8"/>
        <v>45</v>
      </c>
    </row>
    <row r="185" spans="1:5" s="396" customFormat="1" ht="25.5" x14ac:dyDescent="0.2">
      <c r="A185" s="395" t="s">
        <v>59</v>
      </c>
      <c r="B185" s="288" t="s">
        <v>1</v>
      </c>
      <c r="C185" s="336">
        <f t="shared" si="8"/>
        <v>45</v>
      </c>
    </row>
    <row r="186" spans="1:5" s="396" customFormat="1" x14ac:dyDescent="0.2">
      <c r="A186" s="382"/>
      <c r="B186" s="294" t="s">
        <v>2</v>
      </c>
      <c r="C186" s="336">
        <f t="shared" si="8"/>
        <v>45</v>
      </c>
    </row>
    <row r="187" spans="1:5" s="349" customFormat="1" ht="30" x14ac:dyDescent="0.25">
      <c r="A187" s="389" t="s">
        <v>201</v>
      </c>
      <c r="B187" s="288" t="s">
        <v>1</v>
      </c>
      <c r="C187" s="289">
        <v>45</v>
      </c>
    </row>
    <row r="188" spans="1:5" s="349" customFormat="1" x14ac:dyDescent="0.2">
      <c r="A188" s="301"/>
      <c r="B188" s="294" t="s">
        <v>2</v>
      </c>
      <c r="C188" s="289">
        <v>45</v>
      </c>
    </row>
    <row r="189" spans="1:5" s="350" customFormat="1" x14ac:dyDescent="0.2">
      <c r="A189" s="436" t="s">
        <v>41</v>
      </c>
      <c r="B189" s="436"/>
      <c r="C189" s="436"/>
    </row>
    <row r="190" spans="1:5" s="350" customFormat="1" x14ac:dyDescent="0.2">
      <c r="A190" s="437" t="s">
        <v>14</v>
      </c>
      <c r="B190" s="437"/>
      <c r="C190" s="437"/>
    </row>
    <row r="191" spans="1:5" s="350" customFormat="1" x14ac:dyDescent="0.2">
      <c r="A191" s="307" t="s">
        <v>22</v>
      </c>
      <c r="B191" s="288" t="s">
        <v>1</v>
      </c>
      <c r="C191" s="336">
        <f>C193</f>
        <v>672</v>
      </c>
    </row>
    <row r="192" spans="1:5" s="350" customFormat="1" x14ac:dyDescent="0.2">
      <c r="A192" s="301"/>
      <c r="B192" s="294" t="s">
        <v>2</v>
      </c>
      <c r="C192" s="289">
        <f>C194</f>
        <v>672</v>
      </c>
    </row>
    <row r="193" spans="1:9" s="349" customFormat="1" x14ac:dyDescent="0.2">
      <c r="A193" s="362" t="s">
        <v>19</v>
      </c>
      <c r="B193" s="303" t="s">
        <v>1</v>
      </c>
      <c r="C193" s="336">
        <f t="shared" ref="C193:C198" si="9">C195</f>
        <v>672</v>
      </c>
    </row>
    <row r="194" spans="1:9" s="349" customFormat="1" x14ac:dyDescent="0.2">
      <c r="A194" s="301" t="s">
        <v>20</v>
      </c>
      <c r="B194" s="294" t="s">
        <v>2</v>
      </c>
      <c r="C194" s="289">
        <f t="shared" si="9"/>
        <v>672</v>
      </c>
    </row>
    <row r="195" spans="1:9" s="349" customFormat="1" x14ac:dyDescent="0.2">
      <c r="A195" s="295" t="s">
        <v>10</v>
      </c>
      <c r="B195" s="303" t="s">
        <v>1</v>
      </c>
      <c r="C195" s="289">
        <f t="shared" si="9"/>
        <v>672</v>
      </c>
    </row>
    <row r="196" spans="1:9" s="349" customFormat="1" x14ac:dyDescent="0.2">
      <c r="A196" s="296"/>
      <c r="B196" s="294" t="s">
        <v>2</v>
      </c>
      <c r="C196" s="289">
        <f t="shared" si="9"/>
        <v>672</v>
      </c>
    </row>
    <row r="197" spans="1:9" s="349" customFormat="1" x14ac:dyDescent="0.2">
      <c r="A197" s="397" t="s">
        <v>23</v>
      </c>
      <c r="B197" s="303" t="s">
        <v>1</v>
      </c>
      <c r="C197" s="289">
        <f t="shared" si="9"/>
        <v>672</v>
      </c>
    </row>
    <row r="198" spans="1:9" s="349" customFormat="1" x14ac:dyDescent="0.2">
      <c r="A198" s="301"/>
      <c r="B198" s="294" t="s">
        <v>2</v>
      </c>
      <c r="C198" s="289">
        <f t="shared" si="9"/>
        <v>672</v>
      </c>
    </row>
    <row r="199" spans="1:9" s="349" customFormat="1" x14ac:dyDescent="0.2">
      <c r="A199" s="302" t="s">
        <v>24</v>
      </c>
      <c r="B199" s="303" t="s">
        <v>1</v>
      </c>
      <c r="C199" s="289">
        <f>C210</f>
        <v>672</v>
      </c>
    </row>
    <row r="200" spans="1:9" s="349" customFormat="1" x14ac:dyDescent="0.2">
      <c r="A200" s="301"/>
      <c r="B200" s="294" t="s">
        <v>2</v>
      </c>
      <c r="C200" s="289">
        <f>C211</f>
        <v>672</v>
      </c>
    </row>
    <row r="201" spans="1:9" s="350" customFormat="1" x14ac:dyDescent="0.2">
      <c r="A201" s="398" t="s">
        <v>46</v>
      </c>
      <c r="B201" s="399"/>
      <c r="C201" s="400"/>
      <c r="D201" s="458"/>
      <c r="E201" s="458"/>
      <c r="F201" s="459"/>
      <c r="G201" s="459"/>
      <c r="H201" s="459"/>
      <c r="I201" s="459"/>
    </row>
    <row r="202" spans="1:9" s="352" customFormat="1" x14ac:dyDescent="0.2">
      <c r="A202" s="377" t="s">
        <v>14</v>
      </c>
      <c r="B202" s="401" t="s">
        <v>1</v>
      </c>
      <c r="C202" s="289">
        <f t="shared" ref="C202:C209" si="10">C204</f>
        <v>672</v>
      </c>
      <c r="D202" s="402"/>
      <c r="E202" s="402"/>
      <c r="F202" s="402"/>
      <c r="G202" s="402"/>
      <c r="H202" s="402"/>
      <c r="I202" s="402"/>
    </row>
    <row r="203" spans="1:9" s="352" customFormat="1" x14ac:dyDescent="0.2">
      <c r="A203" s="370" t="s">
        <v>15</v>
      </c>
      <c r="B203" s="403" t="s">
        <v>2</v>
      </c>
      <c r="C203" s="289">
        <f t="shared" si="10"/>
        <v>672</v>
      </c>
      <c r="D203" s="402"/>
      <c r="E203" s="402"/>
      <c r="F203" s="402"/>
      <c r="G203" s="402"/>
      <c r="H203" s="402"/>
      <c r="I203" s="402"/>
    </row>
    <row r="204" spans="1:9" s="352" customFormat="1" x14ac:dyDescent="0.2">
      <c r="A204" s="404" t="s">
        <v>19</v>
      </c>
      <c r="B204" s="405" t="s">
        <v>1</v>
      </c>
      <c r="C204" s="289">
        <f t="shared" si="10"/>
        <v>672</v>
      </c>
      <c r="D204" s="402"/>
      <c r="E204" s="402"/>
      <c r="F204" s="402"/>
      <c r="G204" s="402"/>
      <c r="H204" s="402"/>
      <c r="I204" s="402"/>
    </row>
    <row r="205" spans="1:9" s="352" customFormat="1" x14ac:dyDescent="0.2">
      <c r="A205" s="370" t="s">
        <v>20</v>
      </c>
      <c r="B205" s="373" t="s">
        <v>2</v>
      </c>
      <c r="C205" s="289">
        <f t="shared" si="10"/>
        <v>672</v>
      </c>
    </row>
    <row r="206" spans="1:9" s="352" customFormat="1" x14ac:dyDescent="0.2">
      <c r="A206" s="374" t="s">
        <v>10</v>
      </c>
      <c r="B206" s="375" t="s">
        <v>1</v>
      </c>
      <c r="C206" s="289">
        <f t="shared" si="10"/>
        <v>672</v>
      </c>
    </row>
    <row r="207" spans="1:9" s="352" customFormat="1" x14ac:dyDescent="0.2">
      <c r="A207" s="376"/>
      <c r="B207" s="373" t="s">
        <v>2</v>
      </c>
      <c r="C207" s="289">
        <f t="shared" si="10"/>
        <v>672</v>
      </c>
    </row>
    <row r="208" spans="1:9" s="352" customFormat="1" x14ac:dyDescent="0.2">
      <c r="A208" s="406" t="s">
        <v>23</v>
      </c>
      <c r="B208" s="375" t="s">
        <v>1</v>
      </c>
      <c r="C208" s="289">
        <f t="shared" si="10"/>
        <v>672</v>
      </c>
    </row>
    <row r="209" spans="1:3" s="352" customFormat="1" x14ac:dyDescent="0.2">
      <c r="A209" s="370"/>
      <c r="B209" s="373" t="s">
        <v>2</v>
      </c>
      <c r="C209" s="289">
        <f t="shared" si="10"/>
        <v>672</v>
      </c>
    </row>
    <row r="210" spans="1:3" s="393" customFormat="1" x14ac:dyDescent="0.2">
      <c r="A210" s="390" t="s">
        <v>24</v>
      </c>
      <c r="B210" s="407" t="s">
        <v>1</v>
      </c>
      <c r="C210" s="336">
        <f>C234+C212+C214+C216+C218+C220+C222+C224+C226+C228+C230+C232</f>
        <v>672</v>
      </c>
    </row>
    <row r="211" spans="1:3" s="393" customFormat="1" x14ac:dyDescent="0.2">
      <c r="A211" s="380"/>
      <c r="B211" s="338" t="s">
        <v>2</v>
      </c>
      <c r="C211" s="336">
        <f>C235+C213+C215+C217+C219+C221+C223+C225+C227+C229+C231+C233</f>
        <v>672</v>
      </c>
    </row>
    <row r="212" spans="1:3" s="393" customFormat="1" ht="105" x14ac:dyDescent="0.25">
      <c r="A212" s="408" t="s">
        <v>202</v>
      </c>
      <c r="B212" s="407" t="s">
        <v>1</v>
      </c>
      <c r="C212" s="289">
        <v>29</v>
      </c>
    </row>
    <row r="213" spans="1:3" s="393" customFormat="1" x14ac:dyDescent="0.2">
      <c r="A213" s="380"/>
      <c r="B213" s="338" t="s">
        <v>2</v>
      </c>
      <c r="C213" s="289">
        <v>29</v>
      </c>
    </row>
    <row r="214" spans="1:3" s="393" customFormat="1" ht="105" x14ac:dyDescent="0.25">
      <c r="A214" s="408" t="s">
        <v>212</v>
      </c>
      <c r="B214" s="407" t="s">
        <v>1</v>
      </c>
      <c r="C214" s="289">
        <v>21</v>
      </c>
    </row>
    <row r="215" spans="1:3" s="393" customFormat="1" x14ac:dyDescent="0.2">
      <c r="A215" s="380"/>
      <c r="B215" s="338" t="s">
        <v>2</v>
      </c>
      <c r="C215" s="289">
        <v>21</v>
      </c>
    </row>
    <row r="216" spans="1:3" s="393" customFormat="1" ht="105" x14ac:dyDescent="0.25">
      <c r="A216" s="408" t="s">
        <v>203</v>
      </c>
      <c r="B216" s="407" t="s">
        <v>1</v>
      </c>
      <c r="C216" s="289">
        <v>15</v>
      </c>
    </row>
    <row r="217" spans="1:3" s="393" customFormat="1" x14ac:dyDescent="0.2">
      <c r="A217" s="380"/>
      <c r="B217" s="338" t="s">
        <v>2</v>
      </c>
      <c r="C217" s="289">
        <v>15</v>
      </c>
    </row>
    <row r="218" spans="1:3" s="393" customFormat="1" ht="107.25" customHeight="1" x14ac:dyDescent="0.25">
      <c r="A218" s="428" t="s">
        <v>213</v>
      </c>
      <c r="B218" s="407" t="s">
        <v>1</v>
      </c>
      <c r="C218" s="289">
        <v>92</v>
      </c>
    </row>
    <row r="219" spans="1:3" s="393" customFormat="1" x14ac:dyDescent="0.2">
      <c r="A219" s="380"/>
      <c r="B219" s="338" t="s">
        <v>2</v>
      </c>
      <c r="C219" s="289">
        <v>92</v>
      </c>
    </row>
    <row r="220" spans="1:3" s="393" customFormat="1" ht="92.25" customHeight="1" x14ac:dyDescent="0.25">
      <c r="A220" s="428" t="s">
        <v>214</v>
      </c>
      <c r="B220" s="407" t="s">
        <v>1</v>
      </c>
      <c r="C220" s="289">
        <v>47</v>
      </c>
    </row>
    <row r="221" spans="1:3" s="393" customFormat="1" x14ac:dyDescent="0.2">
      <c r="A221" s="380"/>
      <c r="B221" s="338" t="s">
        <v>2</v>
      </c>
      <c r="C221" s="289">
        <v>47</v>
      </c>
    </row>
    <row r="222" spans="1:3" s="393" customFormat="1" ht="105" x14ac:dyDescent="0.25">
      <c r="A222" s="408" t="s">
        <v>204</v>
      </c>
      <c r="B222" s="407" t="s">
        <v>1</v>
      </c>
      <c r="C222" s="289">
        <v>23</v>
      </c>
    </row>
    <row r="223" spans="1:3" s="393" customFormat="1" x14ac:dyDescent="0.2">
      <c r="A223" s="380"/>
      <c r="B223" s="338" t="s">
        <v>2</v>
      </c>
      <c r="C223" s="289">
        <v>23</v>
      </c>
    </row>
    <row r="224" spans="1:3" s="393" customFormat="1" ht="105" x14ac:dyDescent="0.25">
      <c r="A224" s="408" t="s">
        <v>205</v>
      </c>
      <c r="B224" s="407" t="s">
        <v>1</v>
      </c>
      <c r="C224" s="289">
        <v>179</v>
      </c>
    </row>
    <row r="225" spans="1:12" s="393" customFormat="1" x14ac:dyDescent="0.2">
      <c r="A225" s="380"/>
      <c r="B225" s="338" t="s">
        <v>2</v>
      </c>
      <c r="C225" s="289">
        <v>179</v>
      </c>
    </row>
    <row r="226" spans="1:12" s="393" customFormat="1" ht="106.5" customHeight="1" x14ac:dyDescent="0.25">
      <c r="A226" s="428" t="s">
        <v>217</v>
      </c>
      <c r="B226" s="407" t="s">
        <v>1</v>
      </c>
      <c r="C226" s="289">
        <v>16</v>
      </c>
    </row>
    <row r="227" spans="1:12" s="393" customFormat="1" x14ac:dyDescent="0.2">
      <c r="A227" s="380"/>
      <c r="B227" s="338" t="s">
        <v>2</v>
      </c>
      <c r="C227" s="289">
        <v>16</v>
      </c>
    </row>
    <row r="228" spans="1:12" s="393" customFormat="1" ht="107.25" customHeight="1" x14ac:dyDescent="0.25">
      <c r="A228" s="428" t="s">
        <v>215</v>
      </c>
      <c r="B228" s="407" t="s">
        <v>1</v>
      </c>
      <c r="C228" s="289">
        <v>128</v>
      </c>
    </row>
    <row r="229" spans="1:12" s="393" customFormat="1" x14ac:dyDescent="0.2">
      <c r="A229" s="380"/>
      <c r="B229" s="338" t="s">
        <v>2</v>
      </c>
      <c r="C229" s="289">
        <v>128</v>
      </c>
    </row>
    <row r="230" spans="1:12" s="393" customFormat="1" ht="105" x14ac:dyDescent="0.25">
      <c r="A230" s="408" t="s">
        <v>206</v>
      </c>
      <c r="B230" s="407" t="s">
        <v>1</v>
      </c>
      <c r="C230" s="289">
        <v>39</v>
      </c>
    </row>
    <row r="231" spans="1:12" s="393" customFormat="1" x14ac:dyDescent="0.2">
      <c r="A231" s="380"/>
      <c r="B231" s="338" t="s">
        <v>2</v>
      </c>
      <c r="C231" s="289">
        <v>39</v>
      </c>
    </row>
    <row r="232" spans="1:12" s="393" customFormat="1" ht="105" x14ac:dyDescent="0.25">
      <c r="A232" s="408" t="s">
        <v>207</v>
      </c>
      <c r="B232" s="407" t="s">
        <v>1</v>
      </c>
      <c r="C232" s="289">
        <v>18</v>
      </c>
    </row>
    <row r="233" spans="1:12" s="393" customFormat="1" x14ac:dyDescent="0.2">
      <c r="A233" s="380"/>
      <c r="B233" s="338" t="s">
        <v>2</v>
      </c>
      <c r="C233" s="289">
        <v>18</v>
      </c>
    </row>
    <row r="234" spans="1:12" s="352" customFormat="1" ht="60" x14ac:dyDescent="0.25">
      <c r="A234" s="408" t="s">
        <v>208</v>
      </c>
      <c r="B234" s="372" t="s">
        <v>1</v>
      </c>
      <c r="C234" s="289">
        <v>65</v>
      </c>
      <c r="D234" s="409"/>
      <c r="E234" s="409"/>
      <c r="F234" s="409"/>
      <c r="G234" s="409"/>
      <c r="H234" s="409"/>
      <c r="I234" s="409"/>
      <c r="J234" s="410"/>
      <c r="K234" s="410"/>
      <c r="L234" s="410"/>
    </row>
    <row r="235" spans="1:12" s="352" customFormat="1" x14ac:dyDescent="0.2">
      <c r="A235" s="376"/>
      <c r="B235" s="373" t="s">
        <v>2</v>
      </c>
      <c r="C235" s="289">
        <v>65</v>
      </c>
      <c r="D235" s="409"/>
      <c r="E235" s="409"/>
      <c r="F235" s="409"/>
      <c r="G235" s="409"/>
      <c r="H235" s="409"/>
      <c r="I235" s="409"/>
      <c r="J235" s="410"/>
      <c r="K235" s="410"/>
      <c r="L235" s="410"/>
    </row>
    <row r="236" spans="1:12" s="352" customFormat="1" x14ac:dyDescent="0.2">
      <c r="A236" s="411" t="s">
        <v>30</v>
      </c>
      <c r="B236" s="354"/>
      <c r="C236" s="355"/>
      <c r="D236" s="412"/>
      <c r="E236" s="412"/>
      <c r="F236" s="412"/>
      <c r="G236" s="412"/>
      <c r="H236" s="412"/>
      <c r="I236" s="412"/>
      <c r="J236" s="413"/>
      <c r="K236" s="413"/>
      <c r="L236" s="413"/>
    </row>
    <row r="237" spans="1:12" s="352" customFormat="1" x14ac:dyDescent="0.2">
      <c r="A237" s="358" t="s">
        <v>14</v>
      </c>
      <c r="B237" s="288" t="s">
        <v>1</v>
      </c>
      <c r="C237" s="336">
        <f>C238</f>
        <v>273</v>
      </c>
      <c r="D237" s="412"/>
      <c r="E237" s="412"/>
      <c r="F237" s="412"/>
      <c r="G237" s="412"/>
      <c r="H237" s="412"/>
      <c r="I237" s="412"/>
      <c r="J237" s="413"/>
      <c r="K237" s="413"/>
      <c r="L237" s="413"/>
    </row>
    <row r="238" spans="1:12" s="352" customFormat="1" x14ac:dyDescent="0.2">
      <c r="A238" s="301" t="s">
        <v>22</v>
      </c>
      <c r="B238" s="294" t="s">
        <v>2</v>
      </c>
      <c r="C238" s="414">
        <f>C248+C240</f>
        <v>273</v>
      </c>
      <c r="D238" s="412"/>
      <c r="E238" s="412"/>
      <c r="F238" s="412"/>
      <c r="G238" s="412"/>
      <c r="H238" s="412"/>
      <c r="I238" s="412"/>
      <c r="J238" s="413"/>
      <c r="K238" s="413"/>
      <c r="L238" s="413"/>
    </row>
    <row r="239" spans="1:12" s="352" customFormat="1" x14ac:dyDescent="0.2">
      <c r="A239" s="362" t="s">
        <v>19</v>
      </c>
      <c r="B239" s="303" t="s">
        <v>1</v>
      </c>
      <c r="C239" s="289">
        <f t="shared" ref="C239:C244" si="11">C241</f>
        <v>48</v>
      </c>
      <c r="D239" s="412"/>
      <c r="E239" s="412"/>
      <c r="F239" s="412"/>
      <c r="G239" s="412"/>
      <c r="H239" s="412"/>
      <c r="I239" s="412"/>
      <c r="J239" s="413"/>
      <c r="K239" s="413"/>
      <c r="L239" s="413"/>
    </row>
    <row r="240" spans="1:12" s="352" customFormat="1" x14ac:dyDescent="0.2">
      <c r="A240" s="301" t="s">
        <v>20</v>
      </c>
      <c r="B240" s="294" t="s">
        <v>2</v>
      </c>
      <c r="C240" s="289">
        <f t="shared" si="11"/>
        <v>48</v>
      </c>
      <c r="D240" s="412"/>
      <c r="E240" s="412"/>
      <c r="F240" s="412"/>
      <c r="G240" s="412"/>
      <c r="H240" s="412"/>
      <c r="I240" s="412"/>
      <c r="J240" s="413"/>
      <c r="K240" s="413"/>
      <c r="L240" s="413"/>
    </row>
    <row r="241" spans="1:12" s="352" customFormat="1" x14ac:dyDescent="0.2">
      <c r="A241" s="295" t="s">
        <v>10</v>
      </c>
      <c r="B241" s="303" t="s">
        <v>1</v>
      </c>
      <c r="C241" s="289">
        <f t="shared" si="11"/>
        <v>48</v>
      </c>
      <c r="D241" s="412"/>
      <c r="E241" s="412"/>
      <c r="F241" s="412"/>
      <c r="G241" s="412"/>
      <c r="H241" s="412"/>
      <c r="I241" s="412"/>
      <c r="J241" s="413"/>
      <c r="K241" s="413"/>
      <c r="L241" s="413"/>
    </row>
    <row r="242" spans="1:12" s="352" customFormat="1" x14ac:dyDescent="0.2">
      <c r="A242" s="296"/>
      <c r="B242" s="294" t="s">
        <v>2</v>
      </c>
      <c r="C242" s="289">
        <f t="shared" si="11"/>
        <v>48</v>
      </c>
      <c r="D242" s="412"/>
      <c r="E242" s="412"/>
      <c r="F242" s="412"/>
      <c r="G242" s="412"/>
      <c r="H242" s="412"/>
      <c r="I242" s="412"/>
      <c r="J242" s="413"/>
      <c r="K242" s="413"/>
      <c r="L242" s="413"/>
    </row>
    <row r="243" spans="1:12" s="352" customFormat="1" x14ac:dyDescent="0.2">
      <c r="A243" s="397" t="s">
        <v>23</v>
      </c>
      <c r="B243" s="303" t="s">
        <v>1</v>
      </c>
      <c r="C243" s="289">
        <f t="shared" si="11"/>
        <v>48</v>
      </c>
      <c r="D243" s="412"/>
      <c r="E243" s="412"/>
      <c r="F243" s="412"/>
      <c r="G243" s="412"/>
      <c r="H243" s="412"/>
      <c r="I243" s="412"/>
      <c r="J243" s="413"/>
      <c r="K243" s="413"/>
      <c r="L243" s="413"/>
    </row>
    <row r="244" spans="1:12" s="352" customFormat="1" x14ac:dyDescent="0.2">
      <c r="A244" s="301"/>
      <c r="B244" s="294" t="s">
        <v>2</v>
      </c>
      <c r="C244" s="289">
        <f t="shared" si="11"/>
        <v>48</v>
      </c>
      <c r="D244" s="412"/>
      <c r="E244" s="412"/>
      <c r="F244" s="412"/>
      <c r="G244" s="412"/>
      <c r="H244" s="412"/>
      <c r="I244" s="412"/>
      <c r="J244" s="413"/>
      <c r="K244" s="413"/>
      <c r="L244" s="413"/>
    </row>
    <row r="245" spans="1:12" s="352" customFormat="1" x14ac:dyDescent="0.2">
      <c r="A245" s="302" t="s">
        <v>24</v>
      </c>
      <c r="B245" s="303" t="s">
        <v>1</v>
      </c>
      <c r="C245" s="289">
        <f>C281</f>
        <v>48</v>
      </c>
      <c r="D245" s="412"/>
      <c r="E245" s="412"/>
      <c r="F245" s="412"/>
      <c r="G245" s="412"/>
      <c r="H245" s="412"/>
      <c r="I245" s="412"/>
      <c r="J245" s="413"/>
      <c r="K245" s="413"/>
      <c r="L245" s="413"/>
    </row>
    <row r="246" spans="1:12" s="352" customFormat="1" x14ac:dyDescent="0.2">
      <c r="A246" s="301"/>
      <c r="B246" s="294" t="s">
        <v>2</v>
      </c>
      <c r="C246" s="289">
        <f>C282</f>
        <v>48</v>
      </c>
      <c r="D246" s="412"/>
      <c r="E246" s="412"/>
      <c r="F246" s="412"/>
      <c r="G246" s="412"/>
      <c r="H246" s="412"/>
      <c r="I246" s="412"/>
      <c r="J246" s="413"/>
      <c r="K246" s="413"/>
      <c r="L246" s="413"/>
    </row>
    <row r="247" spans="1:12" s="352" customFormat="1" x14ac:dyDescent="0.2">
      <c r="A247" s="319" t="s">
        <v>17</v>
      </c>
      <c r="B247" s="303" t="s">
        <v>1</v>
      </c>
      <c r="C247" s="414">
        <f>C248</f>
        <v>225</v>
      </c>
      <c r="D247" s="412"/>
      <c r="E247" s="412"/>
      <c r="F247" s="412"/>
      <c r="G247" s="412"/>
      <c r="H247" s="412"/>
      <c r="I247" s="412"/>
      <c r="J247" s="413"/>
      <c r="K247" s="413"/>
      <c r="L247" s="413"/>
    </row>
    <row r="248" spans="1:12" s="352" customFormat="1" x14ac:dyDescent="0.2">
      <c r="A248" s="293" t="s">
        <v>9</v>
      </c>
      <c r="B248" s="294" t="s">
        <v>2</v>
      </c>
      <c r="C248" s="414">
        <f>C250</f>
        <v>225</v>
      </c>
      <c r="D248" s="412"/>
      <c r="E248" s="412"/>
      <c r="F248" s="412"/>
      <c r="G248" s="412"/>
      <c r="H248" s="412"/>
      <c r="I248" s="412"/>
      <c r="J248" s="413"/>
      <c r="K248" s="413"/>
      <c r="L248" s="413"/>
    </row>
    <row r="249" spans="1:12" s="352" customFormat="1" x14ac:dyDescent="0.2">
      <c r="A249" s="295" t="s">
        <v>10</v>
      </c>
      <c r="B249" s="415" t="s">
        <v>1</v>
      </c>
      <c r="C249" s="414">
        <f>C251</f>
        <v>225</v>
      </c>
      <c r="D249" s="412"/>
      <c r="E249" s="412"/>
      <c r="F249" s="412"/>
      <c r="G249" s="412"/>
      <c r="H249" s="412"/>
      <c r="I249" s="412"/>
      <c r="J249" s="413"/>
      <c r="K249" s="413"/>
      <c r="L249" s="413"/>
    </row>
    <row r="250" spans="1:12" s="352" customFormat="1" x14ac:dyDescent="0.2">
      <c r="A250" s="296"/>
      <c r="B250" s="327" t="s">
        <v>2</v>
      </c>
      <c r="C250" s="414">
        <f>C252</f>
        <v>225</v>
      </c>
      <c r="D250" s="412"/>
      <c r="E250" s="412"/>
      <c r="F250" s="412"/>
      <c r="G250" s="412"/>
      <c r="H250" s="412"/>
      <c r="I250" s="412"/>
      <c r="J250" s="413"/>
      <c r="K250" s="413"/>
      <c r="L250" s="413"/>
    </row>
    <row r="251" spans="1:12" s="352" customFormat="1" x14ac:dyDescent="0.2">
      <c r="A251" s="416" t="s">
        <v>31</v>
      </c>
      <c r="B251" s="303" t="s">
        <v>1</v>
      </c>
      <c r="C251" s="414">
        <f>C262</f>
        <v>225</v>
      </c>
      <c r="D251" s="412"/>
      <c r="E251" s="412"/>
      <c r="F251" s="412"/>
      <c r="G251" s="412"/>
      <c r="H251" s="412"/>
      <c r="I251" s="412"/>
      <c r="J251" s="413"/>
      <c r="K251" s="413"/>
      <c r="L251" s="413"/>
    </row>
    <row r="252" spans="1:12" s="352" customFormat="1" x14ac:dyDescent="0.2">
      <c r="A252" s="296"/>
      <c r="B252" s="294" t="s">
        <v>2</v>
      </c>
      <c r="C252" s="414">
        <f>C263</f>
        <v>225</v>
      </c>
      <c r="D252" s="412"/>
      <c r="E252" s="412"/>
      <c r="F252" s="412"/>
      <c r="G252" s="412"/>
      <c r="H252" s="412"/>
      <c r="I252" s="412"/>
      <c r="J252" s="413"/>
      <c r="K252" s="413"/>
      <c r="L252" s="413"/>
    </row>
    <row r="253" spans="1:12" s="352" customFormat="1" x14ac:dyDescent="0.2">
      <c r="A253" s="460" t="s">
        <v>42</v>
      </c>
      <c r="B253" s="443"/>
      <c r="C253" s="461"/>
      <c r="D253" s="412"/>
      <c r="E253" s="412"/>
      <c r="F253" s="412"/>
      <c r="G253" s="412"/>
      <c r="H253" s="412"/>
      <c r="I253" s="412"/>
      <c r="J253" s="413"/>
      <c r="K253" s="413"/>
      <c r="L253" s="413"/>
    </row>
    <row r="254" spans="1:12" s="418" customFormat="1" x14ac:dyDescent="0.2">
      <c r="A254" s="307" t="s">
        <v>14</v>
      </c>
      <c r="B254" s="288" t="s">
        <v>1</v>
      </c>
      <c r="C254" s="329">
        <f t="shared" ref="C254:C280" si="12">C256</f>
        <v>225</v>
      </c>
      <c r="D254" s="417"/>
    </row>
    <row r="255" spans="1:12" s="418" customFormat="1" x14ac:dyDescent="0.2">
      <c r="A255" s="301" t="s">
        <v>15</v>
      </c>
      <c r="B255" s="294" t="s">
        <v>2</v>
      </c>
      <c r="C255" s="300">
        <f t="shared" si="12"/>
        <v>225</v>
      </c>
      <c r="D255" s="417"/>
    </row>
    <row r="256" spans="1:12" s="418" customFormat="1" x14ac:dyDescent="0.2">
      <c r="A256" s="319" t="s">
        <v>17</v>
      </c>
      <c r="B256" s="288" t="s">
        <v>1</v>
      </c>
      <c r="C256" s="300">
        <f t="shared" si="12"/>
        <v>225</v>
      </c>
      <c r="D256" s="417"/>
    </row>
    <row r="257" spans="1:53" s="418" customFormat="1" x14ac:dyDescent="0.2">
      <c r="A257" s="293" t="s">
        <v>9</v>
      </c>
      <c r="B257" s="294" t="s">
        <v>2</v>
      </c>
      <c r="C257" s="300">
        <f t="shared" si="12"/>
        <v>225</v>
      </c>
      <c r="D257" s="417"/>
    </row>
    <row r="258" spans="1:53" s="418" customFormat="1" x14ac:dyDescent="0.2">
      <c r="A258" s="295" t="s">
        <v>10</v>
      </c>
      <c r="B258" s="415" t="s">
        <v>1</v>
      </c>
      <c r="C258" s="300">
        <f t="shared" si="12"/>
        <v>225</v>
      </c>
      <c r="D258" s="417"/>
    </row>
    <row r="259" spans="1:53" s="418" customFormat="1" x14ac:dyDescent="0.2">
      <c r="A259" s="296"/>
      <c r="B259" s="327" t="s">
        <v>2</v>
      </c>
      <c r="C259" s="300">
        <f t="shared" si="12"/>
        <v>225</v>
      </c>
      <c r="D259" s="417"/>
    </row>
    <row r="260" spans="1:53" s="418" customFormat="1" x14ac:dyDescent="0.2">
      <c r="A260" s="295" t="s">
        <v>23</v>
      </c>
      <c r="B260" s="415" t="s">
        <v>1</v>
      </c>
      <c r="C260" s="300">
        <f t="shared" si="12"/>
        <v>225</v>
      </c>
      <c r="D260" s="417"/>
    </row>
    <row r="261" spans="1:53" s="418" customFormat="1" x14ac:dyDescent="0.2">
      <c r="A261" s="296"/>
      <c r="B261" s="327" t="s">
        <v>2</v>
      </c>
      <c r="C261" s="300">
        <f t="shared" si="12"/>
        <v>225</v>
      </c>
      <c r="D261" s="417"/>
    </row>
    <row r="262" spans="1:53" s="418" customFormat="1" x14ac:dyDescent="0.2">
      <c r="A262" s="319" t="s">
        <v>31</v>
      </c>
      <c r="B262" s="303" t="s">
        <v>1</v>
      </c>
      <c r="C262" s="414">
        <f t="shared" si="12"/>
        <v>225</v>
      </c>
      <c r="D262" s="417"/>
    </row>
    <row r="263" spans="1:53" s="419" customFormat="1" x14ac:dyDescent="0.2">
      <c r="A263" s="296"/>
      <c r="B263" s="294" t="s">
        <v>2</v>
      </c>
      <c r="C263" s="414">
        <f t="shared" si="12"/>
        <v>225</v>
      </c>
      <c r="D263" s="417"/>
      <c r="E263" s="418"/>
      <c r="F263" s="418"/>
      <c r="G263" s="418"/>
      <c r="H263" s="418"/>
      <c r="I263" s="418"/>
      <c r="J263" s="418"/>
      <c r="K263" s="418"/>
      <c r="L263" s="418"/>
      <c r="M263" s="418"/>
      <c r="N263" s="418"/>
      <c r="O263" s="418"/>
      <c r="P263" s="418"/>
      <c r="Q263" s="418"/>
      <c r="R263" s="418"/>
      <c r="S263" s="418"/>
      <c r="T263" s="418"/>
      <c r="U263" s="418"/>
      <c r="V263" s="418"/>
      <c r="W263" s="418"/>
      <c r="X263" s="418"/>
      <c r="Y263" s="418"/>
      <c r="Z263" s="418"/>
      <c r="AA263" s="418"/>
      <c r="AB263" s="418"/>
      <c r="AC263" s="418"/>
      <c r="AD263" s="418"/>
      <c r="AE263" s="418"/>
      <c r="AF263" s="418"/>
      <c r="AG263" s="418"/>
      <c r="AH263" s="418"/>
      <c r="AI263" s="418"/>
      <c r="AJ263" s="418"/>
      <c r="AK263" s="418"/>
      <c r="AL263" s="418"/>
      <c r="AM263" s="418"/>
      <c r="AN263" s="418"/>
      <c r="AO263" s="418"/>
      <c r="AP263" s="418"/>
      <c r="AQ263" s="418"/>
      <c r="AR263" s="418"/>
      <c r="AS263" s="418"/>
      <c r="AT263" s="418"/>
      <c r="AU263" s="418"/>
      <c r="AV263" s="418"/>
      <c r="AW263" s="418"/>
      <c r="AX263" s="418"/>
      <c r="AY263" s="418"/>
      <c r="AZ263" s="418"/>
      <c r="BA263" s="418"/>
    </row>
    <row r="264" spans="1:53" s="418" customFormat="1" x14ac:dyDescent="0.2">
      <c r="A264" s="432" t="s">
        <v>191</v>
      </c>
      <c r="B264" s="335" t="s">
        <v>1</v>
      </c>
      <c r="C264" s="336">
        <f t="shared" si="12"/>
        <v>225</v>
      </c>
      <c r="D264" s="417"/>
    </row>
    <row r="265" spans="1:53" s="418" customFormat="1" x14ac:dyDescent="0.2">
      <c r="A265" s="433"/>
      <c r="B265" s="338" t="s">
        <v>2</v>
      </c>
      <c r="C265" s="336">
        <f t="shared" si="12"/>
        <v>225</v>
      </c>
      <c r="D265" s="417"/>
    </row>
    <row r="266" spans="1:53" s="418" customFormat="1" ht="30" x14ac:dyDescent="0.25">
      <c r="A266" s="389" t="s">
        <v>209</v>
      </c>
      <c r="B266" s="420" t="s">
        <v>1</v>
      </c>
      <c r="C266" s="414">
        <v>225</v>
      </c>
      <c r="D266" s="417"/>
    </row>
    <row r="267" spans="1:53" s="418" customFormat="1" x14ac:dyDescent="0.2">
      <c r="A267" s="421"/>
      <c r="B267" s="422" t="s">
        <v>2</v>
      </c>
      <c r="C267" s="414">
        <v>225</v>
      </c>
      <c r="D267" s="417"/>
    </row>
    <row r="268" spans="1:53" s="418" customFormat="1" x14ac:dyDescent="0.2">
      <c r="A268" s="400" t="s">
        <v>33</v>
      </c>
      <c r="B268" s="399"/>
      <c r="C268" s="400"/>
      <c r="D268" s="417"/>
    </row>
    <row r="269" spans="1:53" s="418" customFormat="1" x14ac:dyDescent="0.2">
      <c r="A269" s="328" t="s">
        <v>14</v>
      </c>
      <c r="B269" s="288" t="s">
        <v>1</v>
      </c>
      <c r="C269" s="414">
        <f t="shared" si="12"/>
        <v>48</v>
      </c>
      <c r="D269" s="417"/>
    </row>
    <row r="270" spans="1:53" s="418" customFormat="1" x14ac:dyDescent="0.2">
      <c r="A270" s="301" t="s">
        <v>15</v>
      </c>
      <c r="B270" s="294" t="s">
        <v>2</v>
      </c>
      <c r="C270" s="414">
        <f t="shared" si="12"/>
        <v>48</v>
      </c>
      <c r="D270" s="417"/>
    </row>
    <row r="271" spans="1:53" s="418" customFormat="1" x14ac:dyDescent="0.2">
      <c r="A271" s="404" t="s">
        <v>19</v>
      </c>
      <c r="B271" s="326" t="s">
        <v>1</v>
      </c>
      <c r="C271" s="414">
        <f t="shared" si="12"/>
        <v>48</v>
      </c>
      <c r="D271" s="417"/>
    </row>
    <row r="272" spans="1:53" s="418" customFormat="1" x14ac:dyDescent="0.2">
      <c r="A272" s="370" t="s">
        <v>210</v>
      </c>
      <c r="B272" s="327" t="s">
        <v>2</v>
      </c>
      <c r="C272" s="414">
        <f t="shared" si="12"/>
        <v>48</v>
      </c>
      <c r="D272" s="417"/>
    </row>
    <row r="273" spans="1:4" s="418" customFormat="1" x14ac:dyDescent="0.2">
      <c r="A273" s="295" t="s">
        <v>10</v>
      </c>
      <c r="B273" s="415" t="s">
        <v>1</v>
      </c>
      <c r="C273" s="300">
        <f t="shared" si="12"/>
        <v>48</v>
      </c>
      <c r="D273" s="417"/>
    </row>
    <row r="274" spans="1:4" s="418" customFormat="1" x14ac:dyDescent="0.2">
      <c r="A274" s="296"/>
      <c r="B274" s="327" t="s">
        <v>2</v>
      </c>
      <c r="C274" s="300">
        <f t="shared" si="12"/>
        <v>48</v>
      </c>
      <c r="D274" s="417"/>
    </row>
    <row r="275" spans="1:4" s="418" customFormat="1" x14ac:dyDescent="0.2">
      <c r="A275" s="295" t="s">
        <v>23</v>
      </c>
      <c r="B275" s="415" t="s">
        <v>1</v>
      </c>
      <c r="C275" s="300">
        <f t="shared" si="12"/>
        <v>48</v>
      </c>
      <c r="D275" s="417"/>
    </row>
    <row r="276" spans="1:4" s="418" customFormat="1" x14ac:dyDescent="0.2">
      <c r="A276" s="296"/>
      <c r="B276" s="327" t="s">
        <v>2</v>
      </c>
      <c r="C276" s="300">
        <f t="shared" si="12"/>
        <v>48</v>
      </c>
      <c r="D276" s="417"/>
    </row>
    <row r="277" spans="1:4" s="418" customFormat="1" x14ac:dyDescent="0.2">
      <c r="A277" s="423" t="s">
        <v>47</v>
      </c>
      <c r="B277" s="424" t="s">
        <v>1</v>
      </c>
      <c r="C277" s="329">
        <f t="shared" si="12"/>
        <v>48</v>
      </c>
      <c r="D277" s="417"/>
    </row>
    <row r="278" spans="1:4" s="418" customFormat="1" x14ac:dyDescent="0.2">
      <c r="A278" s="425"/>
      <c r="B278" s="386" t="s">
        <v>2</v>
      </c>
      <c r="C278" s="329">
        <f t="shared" si="12"/>
        <v>48</v>
      </c>
      <c r="D278" s="417"/>
    </row>
    <row r="279" spans="1:4" s="418" customFormat="1" ht="25.5" x14ac:dyDescent="0.2">
      <c r="A279" s="395" t="s">
        <v>59</v>
      </c>
      <c r="B279" s="420" t="s">
        <v>1</v>
      </c>
      <c r="C279" s="414">
        <f t="shared" si="12"/>
        <v>48</v>
      </c>
      <c r="D279" s="417"/>
    </row>
    <row r="280" spans="1:4" s="418" customFormat="1" x14ac:dyDescent="0.2">
      <c r="A280" s="376"/>
      <c r="B280" s="422" t="s">
        <v>2</v>
      </c>
      <c r="C280" s="414">
        <f t="shared" si="12"/>
        <v>48</v>
      </c>
      <c r="D280" s="417"/>
    </row>
    <row r="281" spans="1:4" s="417" customFormat="1" ht="15" x14ac:dyDescent="0.25">
      <c r="A281" s="426" t="s">
        <v>211</v>
      </c>
      <c r="B281" s="288" t="s">
        <v>1</v>
      </c>
      <c r="C281" s="289">
        <v>48</v>
      </c>
    </row>
    <row r="282" spans="1:4" s="418" customFormat="1" x14ac:dyDescent="0.2">
      <c r="A282" s="376"/>
      <c r="B282" s="373" t="s">
        <v>2</v>
      </c>
      <c r="C282" s="289">
        <v>48</v>
      </c>
      <c r="D282" s="417"/>
    </row>
    <row r="283" spans="1:4" s="291" customFormat="1" x14ac:dyDescent="0.2">
      <c r="B283" s="427"/>
      <c r="D283" s="290"/>
    </row>
  </sheetData>
  <mergeCells count="19">
    <mergeCell ref="A264:A265"/>
    <mergeCell ref="A174:A175"/>
    <mergeCell ref="A176:C176"/>
    <mergeCell ref="A189:C189"/>
    <mergeCell ref="A190:C190"/>
    <mergeCell ref="D201:I201"/>
    <mergeCell ref="A253:C253"/>
    <mergeCell ref="A160:A161"/>
    <mergeCell ref="A164:A165"/>
    <mergeCell ref="A166:A167"/>
    <mergeCell ref="A168:A169"/>
    <mergeCell ref="A170:A171"/>
    <mergeCell ref="A172:A173"/>
    <mergeCell ref="A71:C71"/>
    <mergeCell ref="A1:C1"/>
    <mergeCell ref="A2:C2"/>
    <mergeCell ref="A7:C7"/>
    <mergeCell ref="C9:C11"/>
    <mergeCell ref="A52:C52"/>
  </mergeCells>
  <pageMargins left="0.70866141732283505" right="0.70866141732283505" top="0.74803149606299202" bottom="0.74803149606299202" header="0.31496062992126" footer="0.31496062992126"/>
  <pageSetup paperSize="9" orientation="portrait" r:id="rId1"/>
  <headerFoot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16"/>
  <sheetViews>
    <sheetView topLeftCell="A62" zoomScaleNormal="100" workbookViewId="0">
      <selection activeCell="C15" sqref="C15"/>
    </sheetView>
  </sheetViews>
  <sheetFormatPr defaultRowHeight="12.75" x14ac:dyDescent="0.2"/>
  <cols>
    <col min="1" max="1" width="60" customWidth="1"/>
    <col min="2" max="2" width="6.85546875" style="1" customWidth="1"/>
    <col min="3" max="3" width="17" customWidth="1"/>
    <col min="4" max="4" width="0" style="48" hidden="1" customWidth="1"/>
    <col min="6" max="9" width="0" hidden="1" customWidth="1"/>
  </cols>
  <sheetData>
    <row r="1" spans="1:4" x14ac:dyDescent="0.2">
      <c r="A1" s="468" t="s">
        <v>63</v>
      </c>
      <c r="B1" s="469"/>
      <c r="C1" s="469"/>
    </row>
    <row r="2" spans="1:4" x14ac:dyDescent="0.2">
      <c r="A2" s="470" t="s">
        <v>164</v>
      </c>
      <c r="B2" s="469"/>
      <c r="C2" s="469"/>
    </row>
    <row r="3" spans="1:4" x14ac:dyDescent="0.2">
      <c r="A3" s="156" t="s">
        <v>3</v>
      </c>
    </row>
    <row r="4" spans="1:4" x14ac:dyDescent="0.2">
      <c r="A4" t="s">
        <v>4</v>
      </c>
    </row>
    <row r="7" spans="1:4" ht="31.5" customHeight="1" x14ac:dyDescent="0.2">
      <c r="A7" s="471" t="s">
        <v>174</v>
      </c>
      <c r="B7" s="471"/>
      <c r="C7" s="471"/>
    </row>
    <row r="8" spans="1:4" ht="18.75" customHeight="1" x14ac:dyDescent="0.2">
      <c r="B8" s="2"/>
      <c r="C8" s="264" t="s">
        <v>11</v>
      </c>
    </row>
    <row r="9" spans="1:4" x14ac:dyDescent="0.2">
      <c r="A9" s="8" t="s">
        <v>5</v>
      </c>
      <c r="B9" s="5" t="s">
        <v>0</v>
      </c>
      <c r="C9" s="472" t="s">
        <v>126</v>
      </c>
    </row>
    <row r="10" spans="1:4" x14ac:dyDescent="0.2">
      <c r="A10" s="3" t="s">
        <v>6</v>
      </c>
      <c r="B10" s="6"/>
      <c r="C10" s="473"/>
    </row>
    <row r="11" spans="1:4" x14ac:dyDescent="0.2">
      <c r="A11" s="3" t="s">
        <v>7</v>
      </c>
      <c r="B11" s="6"/>
      <c r="C11" s="474"/>
    </row>
    <row r="12" spans="1:4" x14ac:dyDescent="0.2">
      <c r="A12" s="4">
        <v>0</v>
      </c>
      <c r="B12" s="4">
        <v>1</v>
      </c>
      <c r="C12" s="7">
        <v>2</v>
      </c>
    </row>
    <row r="13" spans="1:4" ht="15.75" x14ac:dyDescent="0.25">
      <c r="A13" s="40" t="s">
        <v>12</v>
      </c>
      <c r="B13" s="21" t="s">
        <v>1</v>
      </c>
      <c r="C13" s="74">
        <f>C15</f>
        <v>15524</v>
      </c>
    </row>
    <row r="14" spans="1:4" x14ac:dyDescent="0.2">
      <c r="A14" s="20"/>
      <c r="B14" s="22" t="s">
        <v>2</v>
      </c>
      <c r="C14" s="74">
        <f>C16</f>
        <v>15524</v>
      </c>
    </row>
    <row r="15" spans="1:4" x14ac:dyDescent="0.2">
      <c r="A15" s="30" t="s">
        <v>17</v>
      </c>
      <c r="B15" s="12" t="s">
        <v>1</v>
      </c>
      <c r="C15" s="32">
        <f>C19+C21</f>
        <v>15524</v>
      </c>
      <c r="D15"/>
    </row>
    <row r="16" spans="1:4" x14ac:dyDescent="0.2">
      <c r="A16" s="14" t="s">
        <v>9</v>
      </c>
      <c r="B16" s="11" t="s">
        <v>2</v>
      </c>
      <c r="C16" s="32">
        <f>C20+C22</f>
        <v>15524</v>
      </c>
      <c r="D16"/>
    </row>
    <row r="17" spans="1:12" hidden="1" x14ac:dyDescent="0.2">
      <c r="A17" s="82" t="s">
        <v>38</v>
      </c>
      <c r="B17" s="9" t="s">
        <v>1</v>
      </c>
      <c r="C17" s="23"/>
      <c r="D17"/>
    </row>
    <row r="18" spans="1:12" hidden="1" x14ac:dyDescent="0.2">
      <c r="A18" s="10"/>
      <c r="B18" s="11" t="s">
        <v>2</v>
      </c>
      <c r="C18" s="23"/>
      <c r="D18"/>
    </row>
    <row r="19" spans="1:12" x14ac:dyDescent="0.2">
      <c r="A19" s="82" t="s">
        <v>43</v>
      </c>
      <c r="B19" s="79" t="s">
        <v>1</v>
      </c>
      <c r="C19" s="88">
        <f>C34</f>
        <v>15491</v>
      </c>
      <c r="D19"/>
    </row>
    <row r="20" spans="1:12" x14ac:dyDescent="0.2">
      <c r="A20" s="15"/>
      <c r="B20" s="50" t="s">
        <v>2</v>
      </c>
      <c r="C20" s="88">
        <f>C35</f>
        <v>15491</v>
      </c>
      <c r="D20"/>
    </row>
    <row r="21" spans="1:12" x14ac:dyDescent="0.2">
      <c r="A21" s="16" t="s">
        <v>10</v>
      </c>
      <c r="B21" s="12" t="s">
        <v>1</v>
      </c>
      <c r="C21" s="23">
        <f>C23</f>
        <v>33</v>
      </c>
    </row>
    <row r="22" spans="1:12" x14ac:dyDescent="0.2">
      <c r="A22" s="15"/>
      <c r="B22" s="11" t="s">
        <v>2</v>
      </c>
      <c r="C22" s="23">
        <f>C24</f>
        <v>33</v>
      </c>
    </row>
    <row r="23" spans="1:12" x14ac:dyDescent="0.2">
      <c r="A23" s="65" t="s">
        <v>13</v>
      </c>
      <c r="B23" s="12" t="s">
        <v>1</v>
      </c>
      <c r="C23" s="23">
        <f>C25</f>
        <v>33</v>
      </c>
    </row>
    <row r="24" spans="1:12" x14ac:dyDescent="0.2">
      <c r="A24" s="75"/>
      <c r="B24" s="50" t="s">
        <v>2</v>
      </c>
      <c r="C24" s="23">
        <f>C26</f>
        <v>33</v>
      </c>
    </row>
    <row r="25" spans="1:12" x14ac:dyDescent="0.2">
      <c r="A25" s="27" t="s">
        <v>24</v>
      </c>
      <c r="B25" s="9" t="s">
        <v>1</v>
      </c>
      <c r="C25" s="23">
        <f>C40</f>
        <v>33</v>
      </c>
      <c r="L25" s="48"/>
    </row>
    <row r="26" spans="1:12" x14ac:dyDescent="0.2">
      <c r="A26" s="10"/>
      <c r="B26" s="11" t="s">
        <v>2</v>
      </c>
      <c r="C26" s="23">
        <f>C41</f>
        <v>33</v>
      </c>
      <c r="L26" s="48"/>
    </row>
    <row r="27" spans="1:12" x14ac:dyDescent="0.2">
      <c r="A27" s="475" t="s">
        <v>8</v>
      </c>
      <c r="B27" s="476"/>
      <c r="C27" s="477"/>
    </row>
    <row r="28" spans="1:12" ht="15" x14ac:dyDescent="0.2">
      <c r="A28" s="72" t="s">
        <v>12</v>
      </c>
      <c r="B28" s="33" t="s">
        <v>1</v>
      </c>
      <c r="C28" s="34">
        <f>C29</f>
        <v>15524</v>
      </c>
    </row>
    <row r="29" spans="1:12" x14ac:dyDescent="0.2">
      <c r="A29" s="38"/>
      <c r="B29" s="35" t="s">
        <v>2</v>
      </c>
      <c r="C29" s="34">
        <f>C31</f>
        <v>15524</v>
      </c>
    </row>
    <row r="30" spans="1:12" x14ac:dyDescent="0.2">
      <c r="A30" s="30" t="s">
        <v>17</v>
      </c>
      <c r="B30" s="12" t="s">
        <v>1</v>
      </c>
      <c r="C30" s="32">
        <f>C34+C36</f>
        <v>15524</v>
      </c>
      <c r="D30"/>
    </row>
    <row r="31" spans="1:12" x14ac:dyDescent="0.2">
      <c r="A31" s="14" t="s">
        <v>9</v>
      </c>
      <c r="B31" s="11" t="s">
        <v>2</v>
      </c>
      <c r="C31" s="32">
        <f>C35+C37</f>
        <v>15524</v>
      </c>
      <c r="D31"/>
    </row>
    <row r="32" spans="1:12" hidden="1" x14ac:dyDescent="0.2">
      <c r="A32" s="82" t="s">
        <v>38</v>
      </c>
      <c r="B32" s="9" t="s">
        <v>1</v>
      </c>
      <c r="C32" s="23"/>
      <c r="D32"/>
    </row>
    <row r="33" spans="1:12" hidden="1" x14ac:dyDescent="0.2">
      <c r="A33" s="10"/>
      <c r="B33" s="11" t="s">
        <v>2</v>
      </c>
      <c r="C33" s="23"/>
      <c r="D33"/>
    </row>
    <row r="34" spans="1:12" x14ac:dyDescent="0.2">
      <c r="A34" s="82" t="s">
        <v>43</v>
      </c>
      <c r="B34" s="79" t="s">
        <v>1</v>
      </c>
      <c r="C34" s="88">
        <f>C57</f>
        <v>15491</v>
      </c>
      <c r="D34"/>
    </row>
    <row r="35" spans="1:12" x14ac:dyDescent="0.2">
      <c r="A35" s="15"/>
      <c r="B35" s="50" t="s">
        <v>2</v>
      </c>
      <c r="C35" s="88">
        <f>C58</f>
        <v>15491</v>
      </c>
      <c r="D35"/>
    </row>
    <row r="36" spans="1:12" x14ac:dyDescent="0.2">
      <c r="A36" s="16" t="s">
        <v>10</v>
      </c>
      <c r="B36" s="12" t="s">
        <v>1</v>
      </c>
      <c r="C36" s="23">
        <f>C38</f>
        <v>33</v>
      </c>
    </row>
    <row r="37" spans="1:12" x14ac:dyDescent="0.2">
      <c r="A37" s="15"/>
      <c r="B37" s="11" t="s">
        <v>2</v>
      </c>
      <c r="C37" s="23">
        <f>C39</f>
        <v>33</v>
      </c>
    </row>
    <row r="38" spans="1:12" x14ac:dyDescent="0.2">
      <c r="A38" s="65" t="s">
        <v>13</v>
      </c>
      <c r="B38" s="12" t="s">
        <v>1</v>
      </c>
      <c r="C38" s="23">
        <f>C40</f>
        <v>33</v>
      </c>
    </row>
    <row r="39" spans="1:12" x14ac:dyDescent="0.2">
      <c r="A39" s="75"/>
      <c r="B39" s="50" t="s">
        <v>2</v>
      </c>
      <c r="C39" s="23">
        <f>C41</f>
        <v>33</v>
      </c>
    </row>
    <row r="40" spans="1:12" x14ac:dyDescent="0.2">
      <c r="A40" s="27" t="s">
        <v>24</v>
      </c>
      <c r="B40" s="9" t="s">
        <v>1</v>
      </c>
      <c r="C40" s="23">
        <f>C77</f>
        <v>33</v>
      </c>
      <c r="L40" s="48"/>
    </row>
    <row r="41" spans="1:12" x14ac:dyDescent="0.2">
      <c r="A41" s="10"/>
      <c r="B41" s="11" t="s">
        <v>2</v>
      </c>
      <c r="C41" s="23">
        <f>C78</f>
        <v>33</v>
      </c>
      <c r="L41" s="48"/>
    </row>
    <row r="42" spans="1:12" x14ac:dyDescent="0.2">
      <c r="A42" s="61" t="s">
        <v>34</v>
      </c>
      <c r="B42" s="63"/>
      <c r="C42" s="62"/>
      <c r="D42" s="56"/>
      <c r="E42" s="56"/>
      <c r="F42" s="56"/>
      <c r="G42" s="56"/>
      <c r="H42" s="56"/>
      <c r="I42" s="56"/>
      <c r="J42" s="13"/>
      <c r="K42" s="55"/>
    </row>
    <row r="43" spans="1:12" x14ac:dyDescent="0.2">
      <c r="A43" s="105" t="s">
        <v>14</v>
      </c>
      <c r="B43" s="78"/>
      <c r="C43" s="23"/>
      <c r="D43" s="56"/>
      <c r="E43" s="56"/>
      <c r="F43" s="56"/>
      <c r="G43" s="56"/>
      <c r="H43" s="56"/>
      <c r="I43" s="64"/>
    </row>
    <row r="44" spans="1:12" x14ac:dyDescent="0.2">
      <c r="A44" s="224" t="s">
        <v>170</v>
      </c>
      <c r="B44" s="79" t="s">
        <v>1</v>
      </c>
      <c r="C44" s="23">
        <f>C46</f>
        <v>15491</v>
      </c>
      <c r="D44" s="53"/>
      <c r="E44" s="53"/>
      <c r="F44" s="53"/>
      <c r="G44" s="53"/>
      <c r="H44" s="53"/>
      <c r="I44" s="53"/>
      <c r="J44" s="13"/>
      <c r="K44" s="13"/>
    </row>
    <row r="45" spans="1:12" x14ac:dyDescent="0.2">
      <c r="A45" s="58"/>
      <c r="B45" s="50" t="s">
        <v>2</v>
      </c>
      <c r="C45" s="23">
        <f>C47</f>
        <v>15491</v>
      </c>
      <c r="D45" s="53"/>
      <c r="E45" s="53"/>
      <c r="F45" s="53"/>
      <c r="G45" s="53"/>
      <c r="H45" s="53"/>
      <c r="I45" s="53"/>
      <c r="J45" s="13"/>
      <c r="K45" s="13"/>
    </row>
    <row r="46" spans="1:12" x14ac:dyDescent="0.2">
      <c r="A46" s="30" t="s">
        <v>17</v>
      </c>
      <c r="B46" s="12" t="s">
        <v>1</v>
      </c>
      <c r="C46" s="32">
        <f>C50</f>
        <v>15491</v>
      </c>
      <c r="D46"/>
    </row>
    <row r="47" spans="1:12" x14ac:dyDescent="0.2">
      <c r="A47" s="14" t="s">
        <v>9</v>
      </c>
      <c r="B47" s="11" t="s">
        <v>2</v>
      </c>
      <c r="C47" s="32">
        <f>C51</f>
        <v>15491</v>
      </c>
      <c r="D47"/>
    </row>
    <row r="48" spans="1:12" hidden="1" x14ac:dyDescent="0.2">
      <c r="A48" s="82" t="s">
        <v>38</v>
      </c>
      <c r="B48" s="9" t="s">
        <v>1</v>
      </c>
      <c r="C48" s="23"/>
      <c r="D48"/>
    </row>
    <row r="49" spans="1:5" hidden="1" x14ac:dyDescent="0.2">
      <c r="A49" s="10"/>
      <c r="B49" s="11" t="s">
        <v>2</v>
      </c>
      <c r="C49" s="23"/>
      <c r="D49"/>
    </row>
    <row r="50" spans="1:5" x14ac:dyDescent="0.2">
      <c r="A50" s="82" t="s">
        <v>43</v>
      </c>
      <c r="B50" s="79" t="s">
        <v>1</v>
      </c>
      <c r="C50" s="88">
        <f>C57</f>
        <v>15491</v>
      </c>
      <c r="D50"/>
    </row>
    <row r="51" spans="1:5" x14ac:dyDescent="0.2">
      <c r="A51" s="15"/>
      <c r="B51" s="50" t="s">
        <v>2</v>
      </c>
      <c r="C51" s="88">
        <f>C58</f>
        <v>15491</v>
      </c>
      <c r="D51"/>
    </row>
    <row r="52" spans="1:5" x14ac:dyDescent="0.2">
      <c r="A52" s="446" t="s">
        <v>42</v>
      </c>
      <c r="B52" s="447"/>
      <c r="C52" s="467"/>
      <c r="D52"/>
      <c r="E52" s="55"/>
    </row>
    <row r="53" spans="1:5" s="100" customFormat="1" x14ac:dyDescent="0.2">
      <c r="A53" s="85" t="s">
        <v>14</v>
      </c>
      <c r="B53" s="99" t="s">
        <v>1</v>
      </c>
      <c r="C53" s="34">
        <f t="shared" ref="C53:C56" si="0">C55</f>
        <v>15491</v>
      </c>
      <c r="E53" s="87"/>
    </row>
    <row r="54" spans="1:5" s="100" customFormat="1" x14ac:dyDescent="0.2">
      <c r="A54" s="103" t="s">
        <v>15</v>
      </c>
      <c r="B54" s="104" t="s">
        <v>2</v>
      </c>
      <c r="C54" s="34">
        <f t="shared" si="0"/>
        <v>15491</v>
      </c>
      <c r="E54" s="87"/>
    </row>
    <row r="55" spans="1:5" x14ac:dyDescent="0.2">
      <c r="A55" s="30" t="s">
        <v>17</v>
      </c>
      <c r="B55" s="17" t="s">
        <v>1</v>
      </c>
      <c r="C55" s="88">
        <f t="shared" si="0"/>
        <v>15491</v>
      </c>
      <c r="D55"/>
    </row>
    <row r="56" spans="1:5" x14ac:dyDescent="0.2">
      <c r="A56" s="14" t="s">
        <v>9</v>
      </c>
      <c r="B56" s="18" t="s">
        <v>2</v>
      </c>
      <c r="C56" s="88">
        <f t="shared" si="0"/>
        <v>15491</v>
      </c>
      <c r="D56"/>
    </row>
    <row r="57" spans="1:5" ht="25.5" x14ac:dyDescent="0.2">
      <c r="A57" s="169" t="s">
        <v>43</v>
      </c>
      <c r="B57" s="17" t="s">
        <v>1</v>
      </c>
      <c r="C57" s="88">
        <f>C59+C63</f>
        <v>15491</v>
      </c>
      <c r="D57"/>
    </row>
    <row r="58" spans="1:5" x14ac:dyDescent="0.2">
      <c r="A58" s="27"/>
      <c r="B58" s="18" t="s">
        <v>2</v>
      </c>
      <c r="C58" s="88">
        <f>C60+C64</f>
        <v>15491</v>
      </c>
      <c r="D58"/>
    </row>
    <row r="59" spans="1:5" x14ac:dyDescent="0.2">
      <c r="A59" s="121" t="s">
        <v>133</v>
      </c>
      <c r="B59" s="17" t="s">
        <v>1</v>
      </c>
      <c r="C59" s="88">
        <f>C61</f>
        <v>6442</v>
      </c>
      <c r="D59"/>
    </row>
    <row r="60" spans="1:5" x14ac:dyDescent="0.2">
      <c r="A60" s="27"/>
      <c r="B60" s="18" t="s">
        <v>2</v>
      </c>
      <c r="C60" s="88">
        <f>C62</f>
        <v>6442</v>
      </c>
      <c r="D60"/>
    </row>
    <row r="61" spans="1:5" s="19" customFormat="1" ht="25.5" x14ac:dyDescent="0.2">
      <c r="A61" s="239" t="s">
        <v>177</v>
      </c>
      <c r="B61" s="17" t="s">
        <v>1</v>
      </c>
      <c r="C61" s="129">
        <v>6442</v>
      </c>
    </row>
    <row r="62" spans="1:5" s="19" customFormat="1" x14ac:dyDescent="0.2">
      <c r="A62" s="75"/>
      <c r="B62" s="18" t="s">
        <v>2</v>
      </c>
      <c r="C62" s="129">
        <v>6442</v>
      </c>
    </row>
    <row r="63" spans="1:5" x14ac:dyDescent="0.2">
      <c r="A63" s="121" t="s">
        <v>179</v>
      </c>
      <c r="B63" s="17" t="s">
        <v>1</v>
      </c>
      <c r="C63" s="88">
        <f>C65</f>
        <v>9049</v>
      </c>
      <c r="D63"/>
    </row>
    <row r="64" spans="1:5" x14ac:dyDescent="0.2">
      <c r="A64" s="27"/>
      <c r="B64" s="18" t="s">
        <v>2</v>
      </c>
      <c r="C64" s="88">
        <f>C66</f>
        <v>9049</v>
      </c>
      <c r="D64"/>
    </row>
    <row r="65" spans="1:5" s="19" customFormat="1" ht="25.5" x14ac:dyDescent="0.2">
      <c r="A65" s="239" t="s">
        <v>178</v>
      </c>
      <c r="B65" s="17" t="s">
        <v>1</v>
      </c>
      <c r="C65" s="129">
        <v>9049</v>
      </c>
    </row>
    <row r="66" spans="1:5" s="19" customFormat="1" x14ac:dyDescent="0.2">
      <c r="A66" s="75"/>
      <c r="B66" s="18" t="s">
        <v>2</v>
      </c>
      <c r="C66" s="129">
        <v>9049</v>
      </c>
    </row>
    <row r="67" spans="1:5" x14ac:dyDescent="0.2">
      <c r="A67" s="478" t="s">
        <v>41</v>
      </c>
      <c r="B67" s="478"/>
      <c r="C67" s="478"/>
      <c r="D67"/>
    </row>
    <row r="68" spans="1:5" x14ac:dyDescent="0.2">
      <c r="A68" s="481" t="s">
        <v>14</v>
      </c>
      <c r="B68" s="481"/>
      <c r="C68" s="481"/>
      <c r="D68"/>
    </row>
    <row r="69" spans="1:5" x14ac:dyDescent="0.2">
      <c r="A69" s="207" t="s">
        <v>22</v>
      </c>
      <c r="B69" s="12" t="s">
        <v>1</v>
      </c>
      <c r="C69" s="23">
        <f>C71</f>
        <v>33</v>
      </c>
      <c r="D69"/>
    </row>
    <row r="70" spans="1:5" x14ac:dyDescent="0.2">
      <c r="A70" s="10"/>
      <c r="B70" s="11" t="s">
        <v>2</v>
      </c>
      <c r="C70" s="23">
        <f>C72</f>
        <v>33</v>
      </c>
      <c r="D70"/>
    </row>
    <row r="71" spans="1:5" s="48" customFormat="1" x14ac:dyDescent="0.2">
      <c r="A71" s="208" t="s">
        <v>17</v>
      </c>
      <c r="B71" s="17" t="s">
        <v>1</v>
      </c>
      <c r="C71" s="32">
        <f>C72</f>
        <v>33</v>
      </c>
    </row>
    <row r="72" spans="1:5" s="48" customFormat="1" x14ac:dyDescent="0.2">
      <c r="A72" s="14" t="s">
        <v>9</v>
      </c>
      <c r="B72" s="18" t="s">
        <v>2</v>
      </c>
      <c r="C72" s="23">
        <f>C74</f>
        <v>33</v>
      </c>
    </row>
    <row r="73" spans="1:5" s="48" customFormat="1" x14ac:dyDescent="0.2">
      <c r="A73" s="16" t="s">
        <v>10</v>
      </c>
      <c r="B73" s="9" t="s">
        <v>1</v>
      </c>
      <c r="C73" s="23">
        <f>C74</f>
        <v>33</v>
      </c>
    </row>
    <row r="74" spans="1:5" s="48" customFormat="1" x14ac:dyDescent="0.2">
      <c r="A74" s="15"/>
      <c r="B74" s="11" t="s">
        <v>2</v>
      </c>
      <c r="C74" s="23">
        <f>C76</f>
        <v>33</v>
      </c>
    </row>
    <row r="75" spans="1:5" s="48" customFormat="1" x14ac:dyDescent="0.2">
      <c r="A75" s="98" t="s">
        <v>23</v>
      </c>
      <c r="B75" s="17" t="s">
        <v>1</v>
      </c>
      <c r="C75" s="23">
        <f>C76</f>
        <v>33</v>
      </c>
    </row>
    <row r="76" spans="1:5" s="48" customFormat="1" x14ac:dyDescent="0.2">
      <c r="A76" s="27"/>
      <c r="B76" s="18" t="s">
        <v>2</v>
      </c>
      <c r="C76" s="23">
        <f>C78</f>
        <v>33</v>
      </c>
    </row>
    <row r="77" spans="1:5" s="48" customFormat="1" x14ac:dyDescent="0.2">
      <c r="A77" s="37" t="s">
        <v>24</v>
      </c>
      <c r="B77" s="17" t="s">
        <v>1</v>
      </c>
      <c r="C77" s="23">
        <f>C88</f>
        <v>33</v>
      </c>
    </row>
    <row r="78" spans="1:5" s="48" customFormat="1" x14ac:dyDescent="0.2">
      <c r="A78" s="14"/>
      <c r="B78" s="18" t="s">
        <v>2</v>
      </c>
      <c r="C78" s="23">
        <f>C89</f>
        <v>33</v>
      </c>
    </row>
    <row r="79" spans="1:5" x14ac:dyDescent="0.2">
      <c r="A79" s="446" t="s">
        <v>42</v>
      </c>
      <c r="B79" s="447"/>
      <c r="C79" s="447"/>
      <c r="D79"/>
      <c r="E79" s="55"/>
    </row>
    <row r="80" spans="1:5" x14ac:dyDescent="0.2">
      <c r="A80" s="24" t="s">
        <v>14</v>
      </c>
      <c r="B80" s="12" t="s">
        <v>1</v>
      </c>
      <c r="C80" s="88">
        <f t="shared" ref="C80:C87" si="1">C82</f>
        <v>33</v>
      </c>
      <c r="D80"/>
    </row>
    <row r="81" spans="1:4" x14ac:dyDescent="0.2">
      <c r="A81" s="26" t="s">
        <v>15</v>
      </c>
      <c r="B81" s="11" t="s">
        <v>2</v>
      </c>
      <c r="C81" s="88">
        <f t="shared" si="1"/>
        <v>33</v>
      </c>
      <c r="D81"/>
    </row>
    <row r="82" spans="1:4" x14ac:dyDescent="0.2">
      <c r="A82" s="36" t="s">
        <v>131</v>
      </c>
      <c r="B82" s="17" t="s">
        <v>1</v>
      </c>
      <c r="C82" s="88">
        <f t="shared" si="1"/>
        <v>33</v>
      </c>
      <c r="D82"/>
    </row>
    <row r="83" spans="1:4" x14ac:dyDescent="0.2">
      <c r="A83" s="10" t="s">
        <v>20</v>
      </c>
      <c r="B83" s="18" t="s">
        <v>2</v>
      </c>
      <c r="C83" s="88">
        <f t="shared" si="1"/>
        <v>33</v>
      </c>
      <c r="D83"/>
    </row>
    <row r="84" spans="1:4" x14ac:dyDescent="0.2">
      <c r="A84" s="16" t="s">
        <v>10</v>
      </c>
      <c r="B84" s="9" t="s">
        <v>1</v>
      </c>
      <c r="C84" s="88">
        <f t="shared" si="1"/>
        <v>33</v>
      </c>
      <c r="D84"/>
    </row>
    <row r="85" spans="1:4" x14ac:dyDescent="0.2">
      <c r="A85" s="15"/>
      <c r="B85" s="11" t="s">
        <v>2</v>
      </c>
      <c r="C85" s="88">
        <f t="shared" si="1"/>
        <v>33</v>
      </c>
      <c r="D85"/>
    </row>
    <row r="86" spans="1:4" x14ac:dyDescent="0.2">
      <c r="A86" s="98" t="s">
        <v>23</v>
      </c>
      <c r="B86" s="9" t="s">
        <v>1</v>
      </c>
      <c r="C86" s="88">
        <f t="shared" si="1"/>
        <v>33</v>
      </c>
      <c r="D86"/>
    </row>
    <row r="87" spans="1:4" x14ac:dyDescent="0.2">
      <c r="A87" s="14"/>
      <c r="B87" s="11" t="s">
        <v>2</v>
      </c>
      <c r="C87" s="88">
        <f t="shared" si="1"/>
        <v>33</v>
      </c>
      <c r="D87"/>
    </row>
    <row r="88" spans="1:4" s="87" customFormat="1" x14ac:dyDescent="0.2">
      <c r="A88" s="114" t="s">
        <v>24</v>
      </c>
      <c r="B88" s="33" t="s">
        <v>1</v>
      </c>
      <c r="C88" s="34">
        <f>C90+C94</f>
        <v>33</v>
      </c>
    </row>
    <row r="89" spans="1:4" s="87" customFormat="1" ht="12" customHeight="1" x14ac:dyDescent="0.2">
      <c r="A89" s="101"/>
      <c r="B89" s="35" t="s">
        <v>2</v>
      </c>
      <c r="C89" s="34">
        <f>C91+C95</f>
        <v>33</v>
      </c>
    </row>
    <row r="90" spans="1:4" s="87" customFormat="1" x14ac:dyDescent="0.2">
      <c r="A90" s="86" t="s">
        <v>180</v>
      </c>
      <c r="B90" s="33" t="s">
        <v>1</v>
      </c>
      <c r="C90" s="32">
        <f>C92</f>
        <v>33</v>
      </c>
    </row>
    <row r="91" spans="1:4" s="87" customFormat="1" x14ac:dyDescent="0.2">
      <c r="A91" s="101"/>
      <c r="B91" s="35" t="s">
        <v>2</v>
      </c>
      <c r="C91" s="32">
        <f>C93</f>
        <v>33</v>
      </c>
    </row>
    <row r="92" spans="1:4" s="136" customFormat="1" ht="45" x14ac:dyDescent="0.25">
      <c r="A92" s="219" t="s">
        <v>181</v>
      </c>
      <c r="B92" s="145" t="s">
        <v>1</v>
      </c>
      <c r="C92" s="57">
        <v>33</v>
      </c>
    </row>
    <row r="93" spans="1:4" s="136" customFormat="1" x14ac:dyDescent="0.2">
      <c r="A93" s="220"/>
      <c r="B93" s="118" t="s">
        <v>2</v>
      </c>
      <c r="C93" s="57">
        <v>33</v>
      </c>
    </row>
    <row r="96" spans="1:4" x14ac:dyDescent="0.2">
      <c r="A96" s="268"/>
    </row>
    <row r="97" spans="1:53" x14ac:dyDescent="0.2">
      <c r="A97" s="268"/>
    </row>
    <row r="99" spans="1:53" x14ac:dyDescent="0.2">
      <c r="A99" s="479"/>
      <c r="B99" s="480"/>
      <c r="C99" s="480"/>
    </row>
    <row r="100" spans="1:53" x14ac:dyDescent="0.2">
      <c r="A100" s="479"/>
      <c r="B100" s="480"/>
      <c r="C100" s="480"/>
    </row>
    <row r="106" spans="1:53" s="1" customFormat="1" x14ac:dyDescent="0.2">
      <c r="A106" s="55"/>
      <c r="C106"/>
      <c r="D106" s="48"/>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row>
    <row r="107" spans="1:53" s="1" customFormat="1" x14ac:dyDescent="0.2">
      <c r="A107" s="55"/>
      <c r="C107"/>
      <c r="D107" s="48"/>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row>
    <row r="115" spans="1:53" s="1" customFormat="1" x14ac:dyDescent="0.2">
      <c r="A115" s="19"/>
      <c r="C115"/>
      <c r="D115" s="48"/>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row>
    <row r="116" spans="1:53" s="1" customFormat="1" x14ac:dyDescent="0.2">
      <c r="A116" s="19"/>
      <c r="C116"/>
      <c r="D116" s="48"/>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row>
  </sheetData>
  <mergeCells count="11">
    <mergeCell ref="A67:C67"/>
    <mergeCell ref="A99:C99"/>
    <mergeCell ref="A100:C100"/>
    <mergeCell ref="A68:C68"/>
    <mergeCell ref="A79:C79"/>
    <mergeCell ref="A52:C52"/>
    <mergeCell ref="A1:C1"/>
    <mergeCell ref="A2:C2"/>
    <mergeCell ref="A7:C7"/>
    <mergeCell ref="C9:C11"/>
    <mergeCell ref="A27:C27"/>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38"/>
  <sheetViews>
    <sheetView topLeftCell="A84" zoomScaleNormal="100" workbookViewId="0">
      <selection activeCell="C61" sqref="C60:C61"/>
    </sheetView>
  </sheetViews>
  <sheetFormatPr defaultRowHeight="12.75" x14ac:dyDescent="0.2"/>
  <cols>
    <col min="1" max="1" width="60" customWidth="1"/>
    <col min="2" max="2" width="6.85546875" style="1" customWidth="1"/>
    <col min="3" max="3" width="17" customWidth="1"/>
    <col min="4" max="4" width="0" style="48" hidden="1" customWidth="1"/>
    <col min="6" max="9" width="0" hidden="1" customWidth="1"/>
  </cols>
  <sheetData>
    <row r="1" spans="1:3" x14ac:dyDescent="0.2">
      <c r="A1" s="468" t="s">
        <v>63</v>
      </c>
      <c r="B1" s="469"/>
      <c r="C1" s="469"/>
    </row>
    <row r="2" spans="1:3" x14ac:dyDescent="0.2">
      <c r="A2" s="470" t="s">
        <v>164</v>
      </c>
      <c r="B2" s="469"/>
      <c r="C2" s="469"/>
    </row>
    <row r="3" spans="1:3" x14ac:dyDescent="0.2">
      <c r="A3" s="156" t="s">
        <v>3</v>
      </c>
    </row>
    <row r="4" spans="1:3" x14ac:dyDescent="0.2">
      <c r="A4" t="s">
        <v>4</v>
      </c>
    </row>
    <row r="7" spans="1:3" ht="31.5" customHeight="1" x14ac:dyDescent="0.2">
      <c r="A7" s="471" t="s">
        <v>174</v>
      </c>
      <c r="B7" s="471"/>
      <c r="C7" s="471"/>
    </row>
    <row r="8" spans="1:3" ht="18.75" customHeight="1" x14ac:dyDescent="0.2">
      <c r="B8" s="2"/>
      <c r="C8" s="264" t="s">
        <v>11</v>
      </c>
    </row>
    <row r="9" spans="1:3" x14ac:dyDescent="0.2">
      <c r="A9" s="8" t="s">
        <v>5</v>
      </c>
      <c r="B9" s="5" t="s">
        <v>0</v>
      </c>
      <c r="C9" s="472" t="s">
        <v>126</v>
      </c>
    </row>
    <row r="10" spans="1:3" x14ac:dyDescent="0.2">
      <c r="A10" s="3" t="s">
        <v>6</v>
      </c>
      <c r="B10" s="6"/>
      <c r="C10" s="473"/>
    </row>
    <row r="11" spans="1:3" x14ac:dyDescent="0.2">
      <c r="A11" s="3" t="s">
        <v>7</v>
      </c>
      <c r="B11" s="6"/>
      <c r="C11" s="474"/>
    </row>
    <row r="12" spans="1:3" x14ac:dyDescent="0.2">
      <c r="A12" s="4">
        <v>0</v>
      </c>
      <c r="B12" s="4">
        <v>1</v>
      </c>
      <c r="C12" s="7">
        <v>2</v>
      </c>
    </row>
    <row r="13" spans="1:3" ht="15.75" x14ac:dyDescent="0.25">
      <c r="A13" s="40" t="s">
        <v>12</v>
      </c>
      <c r="B13" s="21" t="s">
        <v>1</v>
      </c>
      <c r="C13" s="74">
        <f>C15+C25</f>
        <v>18267</v>
      </c>
    </row>
    <row r="14" spans="1:3" x14ac:dyDescent="0.2">
      <c r="A14" s="20"/>
      <c r="B14" s="22" t="s">
        <v>2</v>
      </c>
      <c r="C14" s="74">
        <f>C16+C26</f>
        <v>18267</v>
      </c>
    </row>
    <row r="15" spans="1:3" x14ac:dyDescent="0.2">
      <c r="A15" s="30" t="s">
        <v>21</v>
      </c>
      <c r="B15" s="17" t="s">
        <v>1</v>
      </c>
      <c r="C15" s="23">
        <f t="shared" ref="C15:C18" si="0">C17</f>
        <v>1213</v>
      </c>
    </row>
    <row r="16" spans="1:3" x14ac:dyDescent="0.2">
      <c r="A16" s="14" t="s">
        <v>9</v>
      </c>
      <c r="B16" s="18" t="s">
        <v>2</v>
      </c>
      <c r="C16" s="23">
        <f t="shared" si="0"/>
        <v>1213</v>
      </c>
    </row>
    <row r="17" spans="1:12" x14ac:dyDescent="0.2">
      <c r="A17" s="16" t="s">
        <v>10</v>
      </c>
      <c r="B17" s="12" t="s">
        <v>1</v>
      </c>
      <c r="C17" s="23">
        <f t="shared" si="0"/>
        <v>1213</v>
      </c>
    </row>
    <row r="18" spans="1:12" x14ac:dyDescent="0.2">
      <c r="A18" s="15"/>
      <c r="B18" s="11" t="s">
        <v>2</v>
      </c>
      <c r="C18" s="23">
        <f t="shared" si="0"/>
        <v>1213</v>
      </c>
    </row>
    <row r="19" spans="1:12" x14ac:dyDescent="0.2">
      <c r="A19" s="65" t="s">
        <v>13</v>
      </c>
      <c r="B19" s="12" t="s">
        <v>1</v>
      </c>
      <c r="C19" s="23">
        <f>C21+C23</f>
        <v>1213</v>
      </c>
    </row>
    <row r="20" spans="1:12" x14ac:dyDescent="0.2">
      <c r="A20" s="75"/>
      <c r="B20" s="50" t="s">
        <v>2</v>
      </c>
      <c r="C20" s="23">
        <f>C22+C24</f>
        <v>1213</v>
      </c>
    </row>
    <row r="21" spans="1:12" x14ac:dyDescent="0.2">
      <c r="A21" s="27" t="s">
        <v>16</v>
      </c>
      <c r="B21" s="12" t="s">
        <v>1</v>
      </c>
      <c r="C21" s="23">
        <f>C22</f>
        <v>1200</v>
      </c>
    </row>
    <row r="22" spans="1:12" x14ac:dyDescent="0.2">
      <c r="A22" s="27"/>
      <c r="B22" s="9" t="s">
        <v>2</v>
      </c>
      <c r="C22" s="76">
        <f>C41</f>
        <v>1200</v>
      </c>
    </row>
    <row r="23" spans="1:12" x14ac:dyDescent="0.2">
      <c r="A23" s="27" t="s">
        <v>24</v>
      </c>
      <c r="B23" s="9" t="s">
        <v>1</v>
      </c>
      <c r="C23" s="23">
        <f>C24</f>
        <v>13</v>
      </c>
      <c r="L23" s="48"/>
    </row>
    <row r="24" spans="1:12" x14ac:dyDescent="0.2">
      <c r="A24" s="10"/>
      <c r="B24" s="11" t="s">
        <v>2</v>
      </c>
      <c r="C24" s="23">
        <f>C43</f>
        <v>13</v>
      </c>
      <c r="L24" s="48"/>
    </row>
    <row r="25" spans="1:12" x14ac:dyDescent="0.2">
      <c r="A25" s="30" t="s">
        <v>17</v>
      </c>
      <c r="B25" s="12" t="s">
        <v>1</v>
      </c>
      <c r="C25" s="32">
        <f>C29</f>
        <v>17054</v>
      </c>
      <c r="D25"/>
    </row>
    <row r="26" spans="1:12" x14ac:dyDescent="0.2">
      <c r="A26" s="14" t="s">
        <v>9</v>
      </c>
      <c r="B26" s="11" t="s">
        <v>2</v>
      </c>
      <c r="C26" s="32">
        <f>C30</f>
        <v>17054</v>
      </c>
      <c r="D26"/>
    </row>
    <row r="27" spans="1:12" hidden="1" x14ac:dyDescent="0.2">
      <c r="A27" s="82" t="s">
        <v>38</v>
      </c>
      <c r="B27" s="9" t="s">
        <v>1</v>
      </c>
      <c r="C27" s="23"/>
      <c r="D27"/>
    </row>
    <row r="28" spans="1:12" hidden="1" x14ac:dyDescent="0.2">
      <c r="A28" s="10"/>
      <c r="B28" s="11" t="s">
        <v>2</v>
      </c>
      <c r="C28" s="23"/>
      <c r="D28"/>
    </row>
    <row r="29" spans="1:12" x14ac:dyDescent="0.2">
      <c r="A29" s="82" t="s">
        <v>43</v>
      </c>
      <c r="B29" s="79" t="s">
        <v>1</v>
      </c>
      <c r="C29" s="88">
        <f>C48</f>
        <v>17054</v>
      </c>
      <c r="D29"/>
    </row>
    <row r="30" spans="1:12" x14ac:dyDescent="0.2">
      <c r="A30" s="15"/>
      <c r="B30" s="50" t="s">
        <v>2</v>
      </c>
      <c r="C30" s="88">
        <f>C49</f>
        <v>17054</v>
      </c>
      <c r="D30"/>
    </row>
    <row r="31" spans="1:12" x14ac:dyDescent="0.2">
      <c r="A31" s="475" t="s">
        <v>8</v>
      </c>
      <c r="B31" s="476"/>
      <c r="C31" s="477"/>
    </row>
    <row r="32" spans="1:12" ht="15" x14ac:dyDescent="0.2">
      <c r="A32" s="72" t="s">
        <v>12</v>
      </c>
      <c r="B32" s="33" t="s">
        <v>1</v>
      </c>
      <c r="C32" s="34">
        <f>C33</f>
        <v>18267</v>
      </c>
    </row>
    <row r="33" spans="1:4" x14ac:dyDescent="0.2">
      <c r="A33" s="38"/>
      <c r="B33" s="35" t="s">
        <v>2</v>
      </c>
      <c r="C33" s="34">
        <f>C35+C45</f>
        <v>18267</v>
      </c>
    </row>
    <row r="34" spans="1:4" x14ac:dyDescent="0.2">
      <c r="A34" s="30" t="s">
        <v>21</v>
      </c>
      <c r="B34" s="17" t="s">
        <v>1</v>
      </c>
      <c r="C34" s="23">
        <f>C36</f>
        <v>1213</v>
      </c>
    </row>
    <row r="35" spans="1:4" x14ac:dyDescent="0.2">
      <c r="A35" s="14" t="s">
        <v>9</v>
      </c>
      <c r="B35" s="18" t="s">
        <v>2</v>
      </c>
      <c r="C35" s="23">
        <f>C37</f>
        <v>1213</v>
      </c>
    </row>
    <row r="36" spans="1:4" x14ac:dyDescent="0.2">
      <c r="A36" s="41" t="s">
        <v>10</v>
      </c>
      <c r="B36" s="9" t="s">
        <v>1</v>
      </c>
      <c r="C36" s="23">
        <f>C38</f>
        <v>1213</v>
      </c>
    </row>
    <row r="37" spans="1:4" x14ac:dyDescent="0.2">
      <c r="A37" s="15"/>
      <c r="B37" s="11" t="s">
        <v>2</v>
      </c>
      <c r="C37" s="23">
        <f>C39</f>
        <v>1213</v>
      </c>
    </row>
    <row r="38" spans="1:4" x14ac:dyDescent="0.2">
      <c r="A38" s="25" t="s">
        <v>13</v>
      </c>
      <c r="B38" s="12" t="s">
        <v>1</v>
      </c>
      <c r="C38" s="23">
        <f>C40+C42</f>
        <v>1213</v>
      </c>
    </row>
    <row r="39" spans="1:4" x14ac:dyDescent="0.2">
      <c r="A39" s="10"/>
      <c r="B39" s="11" t="s">
        <v>2</v>
      </c>
      <c r="C39" s="23">
        <f>C41+C43</f>
        <v>1213</v>
      </c>
      <c r="D39"/>
    </row>
    <row r="40" spans="1:4" x14ac:dyDescent="0.2">
      <c r="A40" s="27" t="s">
        <v>16</v>
      </c>
      <c r="B40" s="12" t="s">
        <v>1</v>
      </c>
      <c r="C40" s="23">
        <f>C60</f>
        <v>1200</v>
      </c>
      <c r="D40"/>
    </row>
    <row r="41" spans="1:4" x14ac:dyDescent="0.2">
      <c r="A41" s="14"/>
      <c r="B41" s="11" t="s">
        <v>2</v>
      </c>
      <c r="C41" s="23">
        <f>C61</f>
        <v>1200</v>
      </c>
      <c r="D41"/>
    </row>
    <row r="42" spans="1:4" x14ac:dyDescent="0.2">
      <c r="A42" s="27" t="s">
        <v>24</v>
      </c>
      <c r="B42" s="9" t="s">
        <v>1</v>
      </c>
      <c r="C42" s="23">
        <f>C99</f>
        <v>13</v>
      </c>
      <c r="D42"/>
    </row>
    <row r="43" spans="1:4" x14ac:dyDescent="0.2">
      <c r="A43" s="10"/>
      <c r="B43" s="11" t="s">
        <v>2</v>
      </c>
      <c r="C43" s="23">
        <f>C100</f>
        <v>13</v>
      </c>
      <c r="D43"/>
    </row>
    <row r="44" spans="1:4" x14ac:dyDescent="0.2">
      <c r="A44" s="30" t="s">
        <v>17</v>
      </c>
      <c r="B44" s="12" t="s">
        <v>1</v>
      </c>
      <c r="C44" s="32">
        <f>C48</f>
        <v>17054</v>
      </c>
      <c r="D44"/>
    </row>
    <row r="45" spans="1:4" x14ac:dyDescent="0.2">
      <c r="A45" s="14" t="s">
        <v>9</v>
      </c>
      <c r="B45" s="11" t="s">
        <v>2</v>
      </c>
      <c r="C45" s="32">
        <f>C49</f>
        <v>17054</v>
      </c>
      <c r="D45"/>
    </row>
    <row r="46" spans="1:4" hidden="1" x14ac:dyDescent="0.2">
      <c r="A46" s="82" t="s">
        <v>38</v>
      </c>
      <c r="B46" s="9" t="s">
        <v>1</v>
      </c>
      <c r="C46" s="23"/>
      <c r="D46"/>
    </row>
    <row r="47" spans="1:4" hidden="1" x14ac:dyDescent="0.2">
      <c r="A47" s="10"/>
      <c r="B47" s="11" t="s">
        <v>2</v>
      </c>
      <c r="C47" s="23"/>
      <c r="D47"/>
    </row>
    <row r="48" spans="1:4" x14ac:dyDescent="0.2">
      <c r="A48" s="82" t="s">
        <v>43</v>
      </c>
      <c r="B48" s="79" t="s">
        <v>1</v>
      </c>
      <c r="C48" s="88">
        <f>C66</f>
        <v>17054</v>
      </c>
      <c r="D48"/>
    </row>
    <row r="49" spans="1:11" x14ac:dyDescent="0.2">
      <c r="A49" s="15"/>
      <c r="B49" s="50" t="s">
        <v>2</v>
      </c>
      <c r="C49" s="88">
        <f>C67</f>
        <v>17054</v>
      </c>
      <c r="D49"/>
    </row>
    <row r="50" spans="1:11" x14ac:dyDescent="0.2">
      <c r="A50" s="61" t="s">
        <v>34</v>
      </c>
      <c r="B50" s="63"/>
      <c r="C50" s="62"/>
      <c r="D50" s="56"/>
      <c r="E50" s="56"/>
      <c r="F50" s="56"/>
      <c r="G50" s="56"/>
      <c r="H50" s="56"/>
      <c r="I50" s="56"/>
      <c r="J50" s="13"/>
      <c r="K50" s="55"/>
    </row>
    <row r="51" spans="1:11" x14ac:dyDescent="0.2">
      <c r="A51" s="105" t="s">
        <v>14</v>
      </c>
      <c r="B51" s="78"/>
      <c r="C51" s="23"/>
      <c r="D51" s="56"/>
      <c r="E51" s="56"/>
      <c r="F51" s="56"/>
      <c r="G51" s="56"/>
      <c r="H51" s="56"/>
      <c r="I51" s="64"/>
    </row>
    <row r="52" spans="1:11" x14ac:dyDescent="0.2">
      <c r="A52" s="224" t="s">
        <v>170</v>
      </c>
      <c r="B52" s="79" t="s">
        <v>1</v>
      </c>
      <c r="C52" s="23">
        <f>C54+C62</f>
        <v>18254</v>
      </c>
      <c r="D52" s="53"/>
      <c r="E52" s="53"/>
      <c r="F52" s="53"/>
      <c r="G52" s="53"/>
      <c r="H52" s="53"/>
      <c r="I52" s="53"/>
      <c r="J52" s="13"/>
      <c r="K52" s="13"/>
    </row>
    <row r="53" spans="1:11" x14ac:dyDescent="0.2">
      <c r="A53" s="58"/>
      <c r="B53" s="50" t="s">
        <v>2</v>
      </c>
      <c r="C53" s="23">
        <f>C55+C63</f>
        <v>18254</v>
      </c>
      <c r="D53" s="53"/>
      <c r="E53" s="53"/>
      <c r="F53" s="53"/>
      <c r="G53" s="53"/>
      <c r="H53" s="53"/>
      <c r="I53" s="53"/>
      <c r="J53" s="13"/>
      <c r="K53" s="13"/>
    </row>
    <row r="54" spans="1:11" x14ac:dyDescent="0.2">
      <c r="A54" s="36" t="s">
        <v>19</v>
      </c>
      <c r="B54" s="204" t="s">
        <v>1</v>
      </c>
      <c r="C54" s="23">
        <f t="shared" ref="C54:C59" si="1">C56</f>
        <v>1200</v>
      </c>
      <c r="D54" s="53"/>
      <c r="E54" s="60"/>
      <c r="F54" s="60"/>
      <c r="G54" s="60"/>
      <c r="H54" s="60"/>
      <c r="I54" s="60"/>
      <c r="J54" s="13"/>
      <c r="K54" s="13"/>
    </row>
    <row r="55" spans="1:11" x14ac:dyDescent="0.2">
      <c r="A55" s="58" t="s">
        <v>20</v>
      </c>
      <c r="B55" s="194" t="s">
        <v>2</v>
      </c>
      <c r="C55" s="23">
        <f t="shared" si="1"/>
        <v>1200</v>
      </c>
      <c r="D55" s="53"/>
      <c r="E55" s="60"/>
      <c r="F55" s="60"/>
      <c r="G55" s="60"/>
      <c r="H55" s="60"/>
      <c r="I55" s="60"/>
      <c r="J55" s="13"/>
      <c r="K55" s="13"/>
    </row>
    <row r="56" spans="1:11" x14ac:dyDescent="0.2">
      <c r="A56" s="16" t="s">
        <v>10</v>
      </c>
      <c r="B56" s="9" t="s">
        <v>1</v>
      </c>
      <c r="C56" s="23">
        <f t="shared" si="1"/>
        <v>1200</v>
      </c>
      <c r="D56" s="53"/>
      <c r="E56" s="60"/>
      <c r="F56" s="60"/>
      <c r="G56" s="60"/>
      <c r="H56" s="60"/>
      <c r="I56" s="60"/>
      <c r="J56" s="13"/>
      <c r="K56" s="13"/>
    </row>
    <row r="57" spans="1:11" x14ac:dyDescent="0.2">
      <c r="A57" s="15"/>
      <c r="B57" s="11" t="s">
        <v>2</v>
      </c>
      <c r="C57" s="23">
        <f t="shared" si="1"/>
        <v>1200</v>
      </c>
      <c r="D57" s="53"/>
      <c r="E57" s="60"/>
      <c r="F57" s="60"/>
      <c r="G57" s="60"/>
      <c r="H57" s="60"/>
      <c r="I57" s="60"/>
      <c r="J57" s="13"/>
      <c r="K57" s="13"/>
    </row>
    <row r="58" spans="1:11" x14ac:dyDescent="0.2">
      <c r="A58" s="41" t="s">
        <v>23</v>
      </c>
      <c r="B58" s="17" t="s">
        <v>1</v>
      </c>
      <c r="C58" s="23">
        <f t="shared" si="1"/>
        <v>1200</v>
      </c>
    </row>
    <row r="59" spans="1:11" x14ac:dyDescent="0.2">
      <c r="A59" s="14"/>
      <c r="B59" s="18" t="s">
        <v>2</v>
      </c>
      <c r="C59" s="23">
        <f t="shared" si="1"/>
        <v>1200</v>
      </c>
    </row>
    <row r="60" spans="1:11" x14ac:dyDescent="0.2">
      <c r="A60" s="31" t="s">
        <v>16</v>
      </c>
      <c r="B60" s="9" t="s">
        <v>1</v>
      </c>
      <c r="C60" s="23">
        <f>C88</f>
        <v>1200</v>
      </c>
    </row>
    <row r="61" spans="1:11" x14ac:dyDescent="0.2">
      <c r="A61" s="10"/>
      <c r="B61" s="11" t="s">
        <v>2</v>
      </c>
      <c r="C61" s="23">
        <f>C89</f>
        <v>1200</v>
      </c>
    </row>
    <row r="62" spans="1:11" x14ac:dyDescent="0.2">
      <c r="A62" s="30" t="s">
        <v>17</v>
      </c>
      <c r="B62" s="12" t="s">
        <v>1</v>
      </c>
      <c r="C62" s="32">
        <f>C66</f>
        <v>17054</v>
      </c>
      <c r="D62"/>
    </row>
    <row r="63" spans="1:11" x14ac:dyDescent="0.2">
      <c r="A63" s="14" t="s">
        <v>9</v>
      </c>
      <c r="B63" s="11" t="s">
        <v>2</v>
      </c>
      <c r="C63" s="32">
        <f>C67</f>
        <v>17054</v>
      </c>
      <c r="D63"/>
    </row>
    <row r="64" spans="1:11" hidden="1" x14ac:dyDescent="0.2">
      <c r="A64" s="82" t="s">
        <v>38</v>
      </c>
      <c r="B64" s="9" t="s">
        <v>1</v>
      </c>
      <c r="C64" s="23"/>
      <c r="D64"/>
    </row>
    <row r="65" spans="1:5" hidden="1" x14ac:dyDescent="0.2">
      <c r="A65" s="10"/>
      <c r="B65" s="11" t="s">
        <v>2</v>
      </c>
      <c r="C65" s="23"/>
      <c r="D65"/>
    </row>
    <row r="66" spans="1:5" x14ac:dyDescent="0.2">
      <c r="A66" s="82" t="s">
        <v>43</v>
      </c>
      <c r="B66" s="79" t="s">
        <v>1</v>
      </c>
      <c r="C66" s="88">
        <f>C73</f>
        <v>17054</v>
      </c>
      <c r="D66"/>
    </row>
    <row r="67" spans="1:5" x14ac:dyDescent="0.2">
      <c r="A67" s="15"/>
      <c r="B67" s="50" t="s">
        <v>2</v>
      </c>
      <c r="C67" s="88">
        <f>C74</f>
        <v>17054</v>
      </c>
      <c r="D67"/>
    </row>
    <row r="68" spans="1:5" x14ac:dyDescent="0.2">
      <c r="A68" s="446" t="s">
        <v>42</v>
      </c>
      <c r="B68" s="447"/>
      <c r="C68" s="467"/>
      <c r="D68"/>
      <c r="E68" s="55"/>
    </row>
    <row r="69" spans="1:5" s="100" customFormat="1" x14ac:dyDescent="0.2">
      <c r="A69" s="85" t="s">
        <v>14</v>
      </c>
      <c r="B69" s="99" t="s">
        <v>1</v>
      </c>
      <c r="C69" s="34">
        <f t="shared" ref="C69:C76" si="2">C71</f>
        <v>17054</v>
      </c>
      <c r="E69" s="87"/>
    </row>
    <row r="70" spans="1:5" s="100" customFormat="1" x14ac:dyDescent="0.2">
      <c r="A70" s="103" t="s">
        <v>15</v>
      </c>
      <c r="B70" s="104" t="s">
        <v>2</v>
      </c>
      <c r="C70" s="34">
        <f t="shared" si="2"/>
        <v>17054</v>
      </c>
      <c r="E70" s="87"/>
    </row>
    <row r="71" spans="1:5" x14ac:dyDescent="0.2">
      <c r="A71" s="30" t="s">
        <v>17</v>
      </c>
      <c r="B71" s="17" t="s">
        <v>1</v>
      </c>
      <c r="C71" s="88">
        <f t="shared" si="2"/>
        <v>17054</v>
      </c>
      <c r="D71"/>
    </row>
    <row r="72" spans="1:5" x14ac:dyDescent="0.2">
      <c r="A72" s="14" t="s">
        <v>9</v>
      </c>
      <c r="B72" s="18" t="s">
        <v>2</v>
      </c>
      <c r="C72" s="88">
        <f t="shared" si="2"/>
        <v>17054</v>
      </c>
      <c r="D72"/>
    </row>
    <row r="73" spans="1:5" ht="25.5" x14ac:dyDescent="0.2">
      <c r="A73" s="169" t="s">
        <v>43</v>
      </c>
      <c r="B73" s="17" t="s">
        <v>1</v>
      </c>
      <c r="C73" s="88">
        <f t="shared" si="2"/>
        <v>17054</v>
      </c>
      <c r="D73"/>
    </row>
    <row r="74" spans="1:5" x14ac:dyDescent="0.2">
      <c r="A74" s="27"/>
      <c r="B74" s="18" t="s">
        <v>2</v>
      </c>
      <c r="C74" s="88">
        <f t="shared" si="2"/>
        <v>17054</v>
      </c>
      <c r="D74"/>
    </row>
    <row r="75" spans="1:5" x14ac:dyDescent="0.2">
      <c r="A75" s="121" t="s">
        <v>175</v>
      </c>
      <c r="B75" s="17" t="s">
        <v>1</v>
      </c>
      <c r="C75" s="88">
        <f t="shared" si="2"/>
        <v>17054</v>
      </c>
      <c r="D75"/>
    </row>
    <row r="76" spans="1:5" x14ac:dyDescent="0.2">
      <c r="A76" s="27"/>
      <c r="B76" s="18" t="s">
        <v>2</v>
      </c>
      <c r="C76" s="88">
        <f t="shared" si="2"/>
        <v>17054</v>
      </c>
      <c r="D76"/>
    </row>
    <row r="77" spans="1:5" s="19" customFormat="1" ht="25.5" x14ac:dyDescent="0.2">
      <c r="A77" s="239" t="s">
        <v>176</v>
      </c>
      <c r="B77" s="17" t="s">
        <v>1</v>
      </c>
      <c r="C77" s="129">
        <v>17054</v>
      </c>
    </row>
    <row r="78" spans="1:5" s="19" customFormat="1" x14ac:dyDescent="0.2">
      <c r="A78" s="75"/>
      <c r="B78" s="18" t="s">
        <v>2</v>
      </c>
      <c r="C78" s="129">
        <v>17054</v>
      </c>
    </row>
    <row r="79" spans="1:5" x14ac:dyDescent="0.2">
      <c r="A79" s="482" t="s">
        <v>48</v>
      </c>
      <c r="B79" s="482"/>
      <c r="C79" s="482"/>
      <c r="D79"/>
      <c r="E79" s="55"/>
    </row>
    <row r="80" spans="1:5" s="100" customFormat="1" x14ac:dyDescent="0.2">
      <c r="A80" s="85" t="s">
        <v>14</v>
      </c>
      <c r="B80" s="99" t="s">
        <v>1</v>
      </c>
      <c r="C80" s="32">
        <f t="shared" ref="C80:C89" si="3">C82</f>
        <v>1200</v>
      </c>
    </row>
    <row r="81" spans="1:11" s="100" customFormat="1" x14ac:dyDescent="0.2">
      <c r="A81" s="103" t="s">
        <v>15</v>
      </c>
      <c r="B81" s="104" t="s">
        <v>2</v>
      </c>
      <c r="C81" s="32">
        <f t="shared" si="3"/>
        <v>1200</v>
      </c>
    </row>
    <row r="82" spans="1:11" x14ac:dyDescent="0.2">
      <c r="A82" s="30" t="s">
        <v>28</v>
      </c>
      <c r="B82" s="17" t="s">
        <v>1</v>
      </c>
      <c r="C82" s="23">
        <f t="shared" si="3"/>
        <v>1200</v>
      </c>
      <c r="D82"/>
    </row>
    <row r="83" spans="1:11" x14ac:dyDescent="0.2">
      <c r="A83" s="14" t="s">
        <v>9</v>
      </c>
      <c r="B83" s="18" t="s">
        <v>2</v>
      </c>
      <c r="C83" s="23">
        <f t="shared" si="3"/>
        <v>1200</v>
      </c>
      <c r="D83"/>
    </row>
    <row r="84" spans="1:11" x14ac:dyDescent="0.2">
      <c r="A84" s="16" t="s">
        <v>10</v>
      </c>
      <c r="B84" s="9" t="s">
        <v>1</v>
      </c>
      <c r="C84" s="23">
        <f t="shared" si="3"/>
        <v>1200</v>
      </c>
      <c r="D84"/>
    </row>
    <row r="85" spans="1:11" x14ac:dyDescent="0.2">
      <c r="A85" s="15"/>
      <c r="B85" s="11" t="s">
        <v>2</v>
      </c>
      <c r="C85" s="23">
        <f t="shared" si="3"/>
        <v>1200</v>
      </c>
      <c r="D85"/>
    </row>
    <row r="86" spans="1:11" x14ac:dyDescent="0.2">
      <c r="A86" s="25" t="s">
        <v>13</v>
      </c>
      <c r="B86" s="28" t="s">
        <v>1</v>
      </c>
      <c r="C86" s="23">
        <f t="shared" si="3"/>
        <v>1200</v>
      </c>
      <c r="D86"/>
    </row>
    <row r="87" spans="1:11" x14ac:dyDescent="0.2">
      <c r="A87" s="27"/>
      <c r="B87" s="28" t="s">
        <v>2</v>
      </c>
      <c r="C87" s="23">
        <f t="shared" si="3"/>
        <v>1200</v>
      </c>
      <c r="D87"/>
    </row>
    <row r="88" spans="1:11" s="100" customFormat="1" x14ac:dyDescent="0.2">
      <c r="A88" s="131" t="s">
        <v>16</v>
      </c>
      <c r="B88" s="99" t="s">
        <v>1</v>
      </c>
      <c r="C88" s="32">
        <f t="shared" si="3"/>
        <v>1200</v>
      </c>
    </row>
    <row r="89" spans="1:11" s="100" customFormat="1" x14ac:dyDescent="0.2">
      <c r="A89" s="103"/>
      <c r="B89" s="104" t="s">
        <v>2</v>
      </c>
      <c r="C89" s="32">
        <f t="shared" si="3"/>
        <v>1200</v>
      </c>
    </row>
    <row r="90" spans="1:11" s="132" customFormat="1" x14ac:dyDescent="0.2">
      <c r="A90" s="217" t="s">
        <v>169</v>
      </c>
      <c r="B90" s="200" t="s">
        <v>1</v>
      </c>
      <c r="C90" s="51">
        <v>1200</v>
      </c>
    </row>
    <row r="91" spans="1:11" s="132" customFormat="1" x14ac:dyDescent="0.2">
      <c r="A91" s="90"/>
      <c r="B91" s="91" t="s">
        <v>2</v>
      </c>
      <c r="C91" s="51">
        <v>1200</v>
      </c>
    </row>
    <row r="92" spans="1:11" x14ac:dyDescent="0.2">
      <c r="A92" s="130" t="s">
        <v>30</v>
      </c>
      <c r="B92" s="63"/>
      <c r="C92" s="62"/>
      <c r="D92" s="56"/>
      <c r="E92" s="56"/>
      <c r="F92" s="56"/>
      <c r="G92" s="56"/>
      <c r="H92" s="56"/>
      <c r="I92" s="56"/>
      <c r="J92" s="13"/>
      <c r="K92" s="55"/>
    </row>
    <row r="93" spans="1:11" x14ac:dyDescent="0.2">
      <c r="A93" s="105" t="s">
        <v>14</v>
      </c>
      <c r="B93" s="78" t="s">
        <v>1</v>
      </c>
      <c r="C93" s="32">
        <f>C94</f>
        <v>13</v>
      </c>
      <c r="D93" s="56"/>
      <c r="E93" s="56"/>
      <c r="F93" s="56"/>
      <c r="G93" s="56"/>
      <c r="H93" s="56"/>
      <c r="I93" s="64"/>
    </row>
    <row r="94" spans="1:11" x14ac:dyDescent="0.2">
      <c r="A94" s="58" t="s">
        <v>173</v>
      </c>
      <c r="B94" s="50" t="s">
        <v>2</v>
      </c>
      <c r="C94" s="23">
        <f>C96</f>
        <v>13</v>
      </c>
      <c r="D94" s="53"/>
      <c r="E94" s="53"/>
      <c r="F94" s="53"/>
      <c r="G94" s="53"/>
      <c r="H94" s="53"/>
      <c r="I94" s="53"/>
      <c r="J94" s="13"/>
      <c r="K94" s="13"/>
    </row>
    <row r="95" spans="1:11" x14ac:dyDescent="0.2">
      <c r="A95" s="36" t="s">
        <v>19</v>
      </c>
      <c r="B95" s="204" t="s">
        <v>1</v>
      </c>
      <c r="C95" s="23">
        <f>C96</f>
        <v>13</v>
      </c>
      <c r="D95" s="53"/>
      <c r="E95" s="60"/>
      <c r="F95" s="60"/>
      <c r="G95" s="60"/>
      <c r="H95" s="60"/>
      <c r="I95" s="60"/>
      <c r="J95" s="13"/>
      <c r="K95" s="13"/>
    </row>
    <row r="96" spans="1:11" x14ac:dyDescent="0.2">
      <c r="A96" s="58" t="s">
        <v>20</v>
      </c>
      <c r="B96" s="194" t="s">
        <v>2</v>
      </c>
      <c r="C96" s="23">
        <f>C98</f>
        <v>13</v>
      </c>
      <c r="D96" s="53"/>
      <c r="E96" s="60"/>
      <c r="F96" s="60"/>
      <c r="G96" s="60"/>
      <c r="H96" s="60"/>
      <c r="I96" s="60"/>
      <c r="J96" s="13"/>
      <c r="K96" s="13"/>
    </row>
    <row r="97" spans="1:12" x14ac:dyDescent="0.2">
      <c r="A97" s="16" t="s">
        <v>10</v>
      </c>
      <c r="B97" s="9" t="s">
        <v>1</v>
      </c>
      <c r="C97" s="23">
        <f>C99</f>
        <v>13</v>
      </c>
      <c r="D97" s="53"/>
      <c r="E97" s="60"/>
      <c r="F97" s="60"/>
      <c r="G97" s="60"/>
      <c r="H97" s="60"/>
      <c r="I97" s="60"/>
      <c r="J97" s="13"/>
      <c r="K97" s="13"/>
    </row>
    <row r="98" spans="1:12" x14ac:dyDescent="0.2">
      <c r="A98" s="15"/>
      <c r="B98" s="11" t="s">
        <v>2</v>
      </c>
      <c r="C98" s="23">
        <f>C100</f>
        <v>13</v>
      </c>
      <c r="D98" s="53"/>
      <c r="E98" s="60"/>
      <c r="F98" s="60"/>
      <c r="G98" s="60"/>
      <c r="H98" s="60"/>
      <c r="I98" s="60"/>
      <c r="J98" s="13"/>
      <c r="K98" s="13"/>
    </row>
    <row r="99" spans="1:12" x14ac:dyDescent="0.2">
      <c r="A99" s="16" t="s">
        <v>47</v>
      </c>
      <c r="B99" s="79" t="s">
        <v>1</v>
      </c>
      <c r="C99" s="23">
        <f>C110</f>
        <v>13</v>
      </c>
      <c r="D99" s="53"/>
      <c r="E99" s="60"/>
      <c r="F99" s="60"/>
      <c r="G99" s="60"/>
      <c r="H99" s="60"/>
      <c r="I99" s="60"/>
      <c r="J99" s="13"/>
      <c r="K99" s="13"/>
    </row>
    <row r="100" spans="1:12" x14ac:dyDescent="0.2">
      <c r="A100" s="15"/>
      <c r="B100" s="50" t="s">
        <v>2</v>
      </c>
      <c r="C100" s="23">
        <f>C111</f>
        <v>13</v>
      </c>
      <c r="D100" s="53"/>
      <c r="E100" s="60"/>
      <c r="F100" s="60"/>
      <c r="G100" s="60"/>
      <c r="H100" s="60"/>
      <c r="I100" s="60"/>
      <c r="J100" s="13"/>
      <c r="K100" s="13"/>
    </row>
    <row r="101" spans="1:12" x14ac:dyDescent="0.2">
      <c r="A101" s="125" t="s">
        <v>33</v>
      </c>
      <c r="B101" s="123"/>
      <c r="C101" s="125"/>
      <c r="D101" s="56"/>
      <c r="E101" s="56"/>
      <c r="F101" s="56"/>
      <c r="G101" s="56"/>
      <c r="H101" s="56"/>
      <c r="I101" s="56"/>
      <c r="J101" s="13"/>
    </row>
    <row r="102" spans="1:12" x14ac:dyDescent="0.2">
      <c r="A102" s="102" t="s">
        <v>14</v>
      </c>
      <c r="B102" s="78" t="s">
        <v>1</v>
      </c>
      <c r="C102" s="23">
        <f>C104</f>
        <v>13</v>
      </c>
      <c r="D102" s="53"/>
      <c r="E102" s="124"/>
      <c r="F102" s="53"/>
      <c r="G102" s="53"/>
      <c r="H102" s="53"/>
      <c r="I102" s="53"/>
      <c r="J102" s="13"/>
    </row>
    <row r="103" spans="1:12" x14ac:dyDescent="0.2">
      <c r="A103" s="58" t="s">
        <v>15</v>
      </c>
      <c r="B103" s="50" t="s">
        <v>2</v>
      </c>
      <c r="C103" s="23">
        <f>C105</f>
        <v>13</v>
      </c>
      <c r="D103" s="53"/>
      <c r="E103" s="124"/>
      <c r="F103" s="53"/>
      <c r="G103" s="53"/>
      <c r="H103" s="53"/>
      <c r="I103" s="53"/>
      <c r="J103" s="13"/>
    </row>
    <row r="104" spans="1:12" s="48" customFormat="1" x14ac:dyDescent="0.2">
      <c r="A104" s="36" t="s">
        <v>19</v>
      </c>
      <c r="B104" s="12" t="s">
        <v>1</v>
      </c>
      <c r="C104" s="23">
        <f t="shared" ref="C104:C111" si="4">C106</f>
        <v>13</v>
      </c>
    </row>
    <row r="105" spans="1:12" s="48" customFormat="1" x14ac:dyDescent="0.2">
      <c r="A105" s="58" t="s">
        <v>20</v>
      </c>
      <c r="B105" s="11" t="s">
        <v>2</v>
      </c>
      <c r="C105" s="23">
        <f t="shared" si="4"/>
        <v>13</v>
      </c>
    </row>
    <row r="106" spans="1:12" x14ac:dyDescent="0.2">
      <c r="A106" s="16" t="s">
        <v>10</v>
      </c>
      <c r="B106" s="9" t="s">
        <v>1</v>
      </c>
      <c r="C106" s="122">
        <f t="shared" si="4"/>
        <v>13</v>
      </c>
      <c r="D106"/>
    </row>
    <row r="107" spans="1:12" x14ac:dyDescent="0.2">
      <c r="A107" s="15"/>
      <c r="B107" s="11" t="s">
        <v>2</v>
      </c>
      <c r="C107" s="122">
        <f t="shared" si="4"/>
        <v>13</v>
      </c>
      <c r="D107"/>
    </row>
    <row r="108" spans="1:12" x14ac:dyDescent="0.2">
      <c r="A108" s="16" t="s">
        <v>23</v>
      </c>
      <c r="B108" s="9" t="s">
        <v>1</v>
      </c>
      <c r="C108" s="122">
        <f t="shared" si="4"/>
        <v>13</v>
      </c>
      <c r="D108"/>
    </row>
    <row r="109" spans="1:12" x14ac:dyDescent="0.2">
      <c r="A109" s="15"/>
      <c r="B109" s="11" t="s">
        <v>2</v>
      </c>
      <c r="C109" s="122">
        <f t="shared" si="4"/>
        <v>13</v>
      </c>
      <c r="D109"/>
    </row>
    <row r="110" spans="1:12" s="100" customFormat="1" x14ac:dyDescent="0.2">
      <c r="A110" s="120" t="s">
        <v>47</v>
      </c>
      <c r="B110" s="119" t="s">
        <v>1</v>
      </c>
      <c r="C110" s="34">
        <f t="shared" si="4"/>
        <v>13</v>
      </c>
    </row>
    <row r="111" spans="1:12" s="100" customFormat="1" x14ac:dyDescent="0.2">
      <c r="A111" s="134"/>
      <c r="B111" s="104" t="s">
        <v>2</v>
      </c>
      <c r="C111" s="34">
        <f t="shared" si="4"/>
        <v>13</v>
      </c>
    </row>
    <row r="112" spans="1:12" s="126" customFormat="1" ht="15.75" customHeight="1" x14ac:dyDescent="0.2">
      <c r="A112" s="267" t="s">
        <v>171</v>
      </c>
      <c r="B112" s="200" t="s">
        <v>1</v>
      </c>
      <c r="C112" s="23">
        <f>C114</f>
        <v>13</v>
      </c>
      <c r="D112" s="124"/>
      <c r="E112" s="124"/>
      <c r="F112" s="124"/>
      <c r="G112" s="124"/>
      <c r="H112" s="124"/>
      <c r="I112" s="124"/>
      <c r="J112" s="127"/>
      <c r="K112" s="127"/>
      <c r="L112" s="127"/>
    </row>
    <row r="113" spans="1:53" s="126" customFormat="1" x14ac:dyDescent="0.2">
      <c r="A113" s="113"/>
      <c r="B113" s="91" t="s">
        <v>2</v>
      </c>
      <c r="C113" s="23">
        <f>C115</f>
        <v>13</v>
      </c>
      <c r="D113" s="124"/>
      <c r="E113" s="124"/>
      <c r="F113" s="124"/>
      <c r="G113" s="124"/>
      <c r="H113" s="124"/>
      <c r="I113" s="124"/>
      <c r="J113" s="127"/>
      <c r="K113" s="127"/>
      <c r="L113" s="127"/>
    </row>
    <row r="114" spans="1:53" s="136" customFormat="1" x14ac:dyDescent="0.2">
      <c r="A114" s="253" t="s">
        <v>172</v>
      </c>
      <c r="B114" s="145" t="s">
        <v>1</v>
      </c>
      <c r="C114" s="57">
        <v>13</v>
      </c>
      <c r="D114" s="124"/>
      <c r="E114" s="124"/>
      <c r="F114" s="124"/>
      <c r="G114" s="124"/>
      <c r="H114" s="124"/>
      <c r="I114" s="124"/>
      <c r="J114" s="198"/>
      <c r="K114" s="198"/>
      <c r="L114" s="198"/>
    </row>
    <row r="115" spans="1:53" s="136" customFormat="1" x14ac:dyDescent="0.2">
      <c r="A115" s="113"/>
      <c r="B115" s="118" t="s">
        <v>2</v>
      </c>
      <c r="C115" s="57">
        <v>13</v>
      </c>
      <c r="D115" s="124"/>
      <c r="E115" s="124"/>
      <c r="F115" s="124"/>
      <c r="G115" s="124"/>
      <c r="H115" s="124"/>
      <c r="I115" s="124"/>
      <c r="J115" s="198"/>
      <c r="K115" s="198"/>
      <c r="L115" s="198"/>
    </row>
    <row r="118" spans="1:53" x14ac:dyDescent="0.2">
      <c r="A118" s="266"/>
    </row>
    <row r="119" spans="1:53" x14ac:dyDescent="0.2">
      <c r="A119" s="266"/>
    </row>
    <row r="121" spans="1:53" x14ac:dyDescent="0.2">
      <c r="A121" s="479"/>
      <c r="B121" s="480"/>
      <c r="C121" s="480"/>
    </row>
    <row r="122" spans="1:53" x14ac:dyDescent="0.2">
      <c r="A122" s="479"/>
      <c r="B122" s="480"/>
      <c r="C122" s="480"/>
    </row>
    <row r="128" spans="1:53" s="1" customFormat="1" x14ac:dyDescent="0.2">
      <c r="A128" s="55"/>
      <c r="C128"/>
      <c r="D128" s="4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row>
    <row r="129" spans="1:53" s="1" customFormat="1" x14ac:dyDescent="0.2">
      <c r="A129" s="55"/>
      <c r="C129"/>
      <c r="D129" s="48"/>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row>
    <row r="137" spans="1:53" s="1" customFormat="1" x14ac:dyDescent="0.2">
      <c r="A137" s="19"/>
      <c r="C137"/>
      <c r="D137" s="48"/>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row>
    <row r="138" spans="1:53" s="1" customFormat="1" x14ac:dyDescent="0.2">
      <c r="A138" s="19"/>
      <c r="C138"/>
      <c r="D138" s="4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row>
  </sheetData>
  <mergeCells count="9">
    <mergeCell ref="A121:C121"/>
    <mergeCell ref="A122:C122"/>
    <mergeCell ref="A31:C31"/>
    <mergeCell ref="A1:C1"/>
    <mergeCell ref="A2:C2"/>
    <mergeCell ref="A7:C7"/>
    <mergeCell ref="C9:C11"/>
    <mergeCell ref="A68:C68"/>
    <mergeCell ref="A79:C7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670"/>
  <sheetViews>
    <sheetView topLeftCell="A422" zoomScaleNormal="100" workbookViewId="0">
      <selection activeCell="A425" sqref="A425:XFD437"/>
    </sheetView>
  </sheetViews>
  <sheetFormatPr defaultRowHeight="12.75" x14ac:dyDescent="0.2"/>
  <cols>
    <col min="1" max="1" width="60" customWidth="1"/>
    <col min="2" max="2" width="6.85546875" style="1" customWidth="1"/>
    <col min="3" max="3" width="17" customWidth="1"/>
    <col min="4" max="4" width="0" style="48" hidden="1" customWidth="1"/>
    <col min="6" max="9" width="0" hidden="1" customWidth="1"/>
  </cols>
  <sheetData>
    <row r="1" spans="1:3" x14ac:dyDescent="0.2">
      <c r="A1" s="468" t="s">
        <v>63</v>
      </c>
      <c r="B1" s="469"/>
      <c r="C1" s="469"/>
    </row>
    <row r="2" spans="1:3" x14ac:dyDescent="0.2">
      <c r="A2" s="470" t="s">
        <v>164</v>
      </c>
      <c r="B2" s="469"/>
      <c r="C2" s="469"/>
    </row>
    <row r="3" spans="1:3" x14ac:dyDescent="0.2">
      <c r="A3" s="156" t="s">
        <v>3</v>
      </c>
    </row>
    <row r="4" spans="1:3" x14ac:dyDescent="0.2">
      <c r="A4" t="s">
        <v>4</v>
      </c>
    </row>
    <row r="7" spans="1:3" ht="31.5" customHeight="1" x14ac:dyDescent="0.2">
      <c r="A7" s="471" t="s">
        <v>165</v>
      </c>
      <c r="B7" s="471"/>
      <c r="C7" s="471"/>
    </row>
    <row r="8" spans="1:3" ht="18.75" customHeight="1" x14ac:dyDescent="0.2">
      <c r="B8" s="2"/>
      <c r="C8" s="264" t="s">
        <v>11</v>
      </c>
    </row>
    <row r="9" spans="1:3" x14ac:dyDescent="0.2">
      <c r="A9" s="8" t="s">
        <v>5</v>
      </c>
      <c r="B9" s="5" t="s">
        <v>0</v>
      </c>
      <c r="C9" s="472" t="s">
        <v>126</v>
      </c>
    </row>
    <row r="10" spans="1:3" x14ac:dyDescent="0.2">
      <c r="A10" s="3" t="s">
        <v>6</v>
      </c>
      <c r="B10" s="6"/>
      <c r="C10" s="473"/>
    </row>
    <row r="11" spans="1:3" x14ac:dyDescent="0.2">
      <c r="A11" s="3" t="s">
        <v>7</v>
      </c>
      <c r="B11" s="6"/>
      <c r="C11" s="474"/>
    </row>
    <row r="12" spans="1:3" x14ac:dyDescent="0.2">
      <c r="A12" s="4">
        <v>0</v>
      </c>
      <c r="B12" s="4">
        <v>1</v>
      </c>
      <c r="C12" s="7">
        <v>2</v>
      </c>
    </row>
    <row r="13" spans="1:3" ht="15.75" x14ac:dyDescent="0.25">
      <c r="A13" s="40" t="s">
        <v>12</v>
      </c>
      <c r="B13" s="21" t="s">
        <v>1</v>
      </c>
      <c r="C13" s="74">
        <f>C15+C33</f>
        <v>175779</v>
      </c>
    </row>
    <row r="14" spans="1:3" x14ac:dyDescent="0.2">
      <c r="A14" s="20"/>
      <c r="B14" s="22" t="s">
        <v>2</v>
      </c>
      <c r="C14" s="74">
        <f>C16+C34</f>
        <v>175779</v>
      </c>
    </row>
    <row r="15" spans="1:3" x14ac:dyDescent="0.2">
      <c r="A15" s="30" t="s">
        <v>21</v>
      </c>
      <c r="B15" s="17" t="s">
        <v>1</v>
      </c>
      <c r="C15" s="23">
        <f>C17+C19</f>
        <v>154942</v>
      </c>
    </row>
    <row r="16" spans="1:3" x14ac:dyDescent="0.2">
      <c r="A16" s="14" t="s">
        <v>9</v>
      </c>
      <c r="B16" s="18" t="s">
        <v>2</v>
      </c>
      <c r="C16" s="23">
        <f>C18+C20</f>
        <v>154942</v>
      </c>
    </row>
    <row r="17" spans="1:16" s="89" customFormat="1" x14ac:dyDescent="0.2">
      <c r="A17" s="82" t="s">
        <v>43</v>
      </c>
      <c r="B17" s="137" t="s">
        <v>1</v>
      </c>
      <c r="C17" s="23">
        <f>C57+C278</f>
        <v>101577</v>
      </c>
    </row>
    <row r="18" spans="1:16" s="89" customFormat="1" x14ac:dyDescent="0.2">
      <c r="A18" s="138"/>
      <c r="B18" s="137" t="s">
        <v>2</v>
      </c>
      <c r="C18" s="23">
        <f>C58+C279</f>
        <v>101577</v>
      </c>
    </row>
    <row r="19" spans="1:16" x14ac:dyDescent="0.2">
      <c r="A19" s="16" t="s">
        <v>10</v>
      </c>
      <c r="B19" s="12" t="s">
        <v>1</v>
      </c>
      <c r="C19" s="23">
        <f>C21+C31</f>
        <v>53365</v>
      </c>
    </row>
    <row r="20" spans="1:16" x14ac:dyDescent="0.2">
      <c r="A20" s="15"/>
      <c r="B20" s="11" t="s">
        <v>2</v>
      </c>
      <c r="C20" s="23">
        <f>C22+C32</f>
        <v>53365</v>
      </c>
    </row>
    <row r="21" spans="1:16" x14ac:dyDescent="0.2">
      <c r="A21" s="65" t="s">
        <v>13</v>
      </c>
      <c r="B21" s="12" t="s">
        <v>1</v>
      </c>
      <c r="C21" s="23">
        <f>C29+C27+C25+C23</f>
        <v>32915</v>
      </c>
    </row>
    <row r="22" spans="1:16" x14ac:dyDescent="0.2">
      <c r="A22" s="75"/>
      <c r="B22" s="50" t="s">
        <v>2</v>
      </c>
      <c r="C22" s="23">
        <f>C24+C26+C28+C30</f>
        <v>32915</v>
      </c>
    </row>
    <row r="23" spans="1:16" x14ac:dyDescent="0.2">
      <c r="A23" s="25" t="s">
        <v>27</v>
      </c>
      <c r="B23" s="12" t="s">
        <v>1</v>
      </c>
      <c r="C23" s="76">
        <f>C63+C197</f>
        <v>31381</v>
      </c>
    </row>
    <row r="24" spans="1:16" x14ac:dyDescent="0.2">
      <c r="A24" s="26"/>
      <c r="B24" s="9" t="s">
        <v>2</v>
      </c>
      <c r="C24" s="76">
        <f>C64+C198</f>
        <v>31381</v>
      </c>
    </row>
    <row r="25" spans="1:16" x14ac:dyDescent="0.2">
      <c r="A25" s="27" t="s">
        <v>16</v>
      </c>
      <c r="B25" s="12" t="s">
        <v>1</v>
      </c>
      <c r="C25" s="23">
        <f>C26</f>
        <v>0</v>
      </c>
    </row>
    <row r="26" spans="1:16" x14ac:dyDescent="0.2">
      <c r="A26" s="27"/>
      <c r="B26" s="9" t="s">
        <v>2</v>
      </c>
      <c r="C26" s="76">
        <f>C285</f>
        <v>0</v>
      </c>
    </row>
    <row r="27" spans="1:16" x14ac:dyDescent="0.2">
      <c r="A27" s="37" t="s">
        <v>125</v>
      </c>
      <c r="B27" s="12" t="s">
        <v>1</v>
      </c>
      <c r="C27" s="76">
        <f>C28</f>
        <v>0</v>
      </c>
      <c r="L27" s="48"/>
    </row>
    <row r="28" spans="1:16" x14ac:dyDescent="0.2">
      <c r="A28" s="14"/>
      <c r="B28" s="11" t="s">
        <v>2</v>
      </c>
      <c r="C28" s="76">
        <f>C287</f>
        <v>0</v>
      </c>
      <c r="L28" s="48"/>
    </row>
    <row r="29" spans="1:16" x14ac:dyDescent="0.2">
      <c r="A29" s="27" t="s">
        <v>24</v>
      </c>
      <c r="B29" s="9" t="s">
        <v>1</v>
      </c>
      <c r="C29" s="23">
        <f>C30</f>
        <v>1534</v>
      </c>
      <c r="L29" s="48"/>
    </row>
    <row r="30" spans="1:16" x14ac:dyDescent="0.2">
      <c r="A30" s="10"/>
      <c r="B30" s="11" t="s">
        <v>2</v>
      </c>
      <c r="C30" s="23">
        <f>C289</f>
        <v>1534</v>
      </c>
      <c r="L30" s="48"/>
    </row>
    <row r="31" spans="1:16" x14ac:dyDescent="0.2">
      <c r="A31" s="27" t="s">
        <v>31</v>
      </c>
      <c r="B31" s="9" t="s">
        <v>1</v>
      </c>
      <c r="C31" s="23">
        <f>C32</f>
        <v>20450</v>
      </c>
      <c r="L31" s="48"/>
    </row>
    <row r="32" spans="1:16" x14ac:dyDescent="0.2">
      <c r="A32" s="10"/>
      <c r="B32" s="11" t="s">
        <v>2</v>
      </c>
      <c r="C32" s="23">
        <f>C291</f>
        <v>20450</v>
      </c>
      <c r="P32" s="197"/>
    </row>
    <row r="33" spans="1:53" x14ac:dyDescent="0.2">
      <c r="A33" s="47" t="s">
        <v>17</v>
      </c>
      <c r="B33" s="12" t="s">
        <v>1</v>
      </c>
      <c r="C33" s="23">
        <f>C36+C38</f>
        <v>20837</v>
      </c>
    </row>
    <row r="34" spans="1:53" x14ac:dyDescent="0.2">
      <c r="A34" s="46" t="s">
        <v>9</v>
      </c>
      <c r="B34" s="11" t="s">
        <v>2</v>
      </c>
      <c r="C34" s="23">
        <f>C37+C39</f>
        <v>20837</v>
      </c>
    </row>
    <row r="35" spans="1:53" hidden="1" x14ac:dyDescent="0.2">
      <c r="A35" s="10"/>
      <c r="B35" s="11" t="s">
        <v>2</v>
      </c>
      <c r="C35" s="23" t="e">
        <f>C295</f>
        <v>#REF!</v>
      </c>
      <c r="D35"/>
    </row>
    <row r="36" spans="1:53" x14ac:dyDescent="0.2">
      <c r="A36" s="82" t="s">
        <v>43</v>
      </c>
      <c r="B36" s="79" t="s">
        <v>1</v>
      </c>
      <c r="C36" s="23">
        <f>C296</f>
        <v>60</v>
      </c>
    </row>
    <row r="37" spans="1:53" x14ac:dyDescent="0.2">
      <c r="A37" s="15"/>
      <c r="B37" s="50" t="s">
        <v>2</v>
      </c>
      <c r="C37" s="23">
        <f>C297</f>
        <v>60</v>
      </c>
    </row>
    <row r="38" spans="1:53" x14ac:dyDescent="0.2">
      <c r="A38" s="16" t="s">
        <v>10</v>
      </c>
      <c r="B38" s="9" t="s">
        <v>1</v>
      </c>
      <c r="C38" s="23">
        <f>C39</f>
        <v>20777</v>
      </c>
    </row>
    <row r="39" spans="1:53" x14ac:dyDescent="0.2">
      <c r="A39" s="15"/>
      <c r="B39" s="11" t="s">
        <v>2</v>
      </c>
      <c r="C39" s="23">
        <f>C41+C51</f>
        <v>20777</v>
      </c>
    </row>
    <row r="40" spans="1:53" x14ac:dyDescent="0.2">
      <c r="A40" s="16" t="s">
        <v>13</v>
      </c>
      <c r="B40" s="12" t="s">
        <v>1</v>
      </c>
      <c r="C40" s="23">
        <f>C41</f>
        <v>18112</v>
      </c>
    </row>
    <row r="41" spans="1:53" x14ac:dyDescent="0.2">
      <c r="A41" s="10"/>
      <c r="B41" s="11" t="s">
        <v>2</v>
      </c>
      <c r="C41" s="23">
        <f>C45+C47+C49+C43</f>
        <v>18112</v>
      </c>
    </row>
    <row r="42" spans="1:53" x14ac:dyDescent="0.2">
      <c r="A42" s="25" t="s">
        <v>27</v>
      </c>
      <c r="B42" s="12" t="s">
        <v>1</v>
      </c>
      <c r="C42" s="23">
        <f>C71+C205</f>
        <v>10407</v>
      </c>
    </row>
    <row r="43" spans="1:53" x14ac:dyDescent="0.2">
      <c r="A43" s="26"/>
      <c r="B43" s="9" t="s">
        <v>2</v>
      </c>
      <c r="C43" s="23">
        <f>C72+C206</f>
        <v>10407</v>
      </c>
    </row>
    <row r="44" spans="1:53" x14ac:dyDescent="0.2">
      <c r="A44" s="31" t="s">
        <v>16</v>
      </c>
      <c r="B44" s="12" t="s">
        <v>1</v>
      </c>
      <c r="C44" s="23">
        <f t="shared" ref="C44:C51" si="0">C302</f>
        <v>910.4</v>
      </c>
    </row>
    <row r="45" spans="1:53" x14ac:dyDescent="0.2">
      <c r="A45" s="10"/>
      <c r="B45" s="11" t="s">
        <v>2</v>
      </c>
      <c r="C45" s="23">
        <f t="shared" si="0"/>
        <v>910.4</v>
      </c>
    </row>
    <row r="46" spans="1:53" x14ac:dyDescent="0.2">
      <c r="A46" s="37" t="s">
        <v>125</v>
      </c>
      <c r="B46" s="12" t="s">
        <v>1</v>
      </c>
      <c r="C46" s="76">
        <f t="shared" si="0"/>
        <v>11.6</v>
      </c>
    </row>
    <row r="47" spans="1:53" x14ac:dyDescent="0.2">
      <c r="A47" s="14"/>
      <c r="B47" s="11" t="s">
        <v>2</v>
      </c>
      <c r="C47" s="76">
        <f t="shared" si="0"/>
        <v>11.6</v>
      </c>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row>
    <row r="48" spans="1:53" x14ac:dyDescent="0.2">
      <c r="A48" s="27" t="s">
        <v>24</v>
      </c>
      <c r="B48" s="9" t="s">
        <v>1</v>
      </c>
      <c r="C48" s="23">
        <f t="shared" si="0"/>
        <v>6783</v>
      </c>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53" ht="14.25" customHeight="1" x14ac:dyDescent="0.2">
      <c r="A49" s="10"/>
      <c r="B49" s="11" t="s">
        <v>2</v>
      </c>
      <c r="C49" s="23">
        <f t="shared" si="0"/>
        <v>6783</v>
      </c>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row>
    <row r="50" spans="1:53" x14ac:dyDescent="0.2">
      <c r="A50" s="27" t="s">
        <v>31</v>
      </c>
      <c r="B50" s="9" t="s">
        <v>1</v>
      </c>
      <c r="C50" s="23">
        <f t="shared" si="0"/>
        <v>2665</v>
      </c>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row>
    <row r="51" spans="1:53" x14ac:dyDescent="0.2">
      <c r="A51" s="10"/>
      <c r="B51" s="11" t="s">
        <v>2</v>
      </c>
      <c r="C51" s="23">
        <f t="shared" si="0"/>
        <v>2665</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s="66" customFormat="1" x14ac:dyDescent="0.2">
      <c r="A52" s="69" t="s">
        <v>25</v>
      </c>
      <c r="B52" s="69"/>
      <c r="C52" s="69"/>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s="48" customFormat="1" ht="15" x14ac:dyDescent="0.2">
      <c r="A53" s="70" t="s">
        <v>32</v>
      </c>
      <c r="B53" s="78" t="s">
        <v>1</v>
      </c>
      <c r="C53" s="32">
        <f>C55+C65</f>
        <v>140286</v>
      </c>
    </row>
    <row r="54" spans="1:53" s="48" customFormat="1" x14ac:dyDescent="0.2">
      <c r="A54" s="49"/>
      <c r="B54" s="50" t="s">
        <v>2</v>
      </c>
      <c r="C54" s="23">
        <f>C56+C66</f>
        <v>140286</v>
      </c>
    </row>
    <row r="55" spans="1:53" s="48" customFormat="1" x14ac:dyDescent="0.2">
      <c r="A55" s="42" t="s">
        <v>19</v>
      </c>
      <c r="B55" s="28" t="s">
        <v>1</v>
      </c>
      <c r="C55" s="43">
        <f>C59+C57</f>
        <v>130286</v>
      </c>
    </row>
    <row r="56" spans="1:53" s="48" customFormat="1" x14ac:dyDescent="0.2">
      <c r="A56" s="26" t="s">
        <v>9</v>
      </c>
      <c r="B56" s="18" t="s">
        <v>2</v>
      </c>
      <c r="C56" s="43">
        <f>C60+C58</f>
        <v>130286</v>
      </c>
    </row>
    <row r="57" spans="1:53" s="48" customFormat="1" x14ac:dyDescent="0.2">
      <c r="A57" s="82" t="s">
        <v>43</v>
      </c>
      <c r="B57" s="78" t="s">
        <v>1</v>
      </c>
      <c r="C57" s="77">
        <f>C78+C118+C141</f>
        <v>101447</v>
      </c>
    </row>
    <row r="58" spans="1:53" s="48" customFormat="1" x14ac:dyDescent="0.2">
      <c r="A58" s="49"/>
      <c r="B58" s="50" t="s">
        <v>2</v>
      </c>
      <c r="C58" s="77">
        <f>C79+C119+C142</f>
        <v>101447</v>
      </c>
    </row>
    <row r="59" spans="1:53" s="48" customFormat="1" x14ac:dyDescent="0.2">
      <c r="A59" s="16" t="s">
        <v>10</v>
      </c>
      <c r="B59" s="9" t="s">
        <v>1</v>
      </c>
      <c r="C59" s="43">
        <f t="shared" ref="C59:C62" si="1">C61</f>
        <v>28839</v>
      </c>
    </row>
    <row r="60" spans="1:53" s="48" customFormat="1" x14ac:dyDescent="0.2">
      <c r="A60" s="15"/>
      <c r="B60" s="11" t="s">
        <v>2</v>
      </c>
      <c r="C60" s="43">
        <f t="shared" si="1"/>
        <v>28839</v>
      </c>
    </row>
    <row r="61" spans="1:53" s="48" customFormat="1" x14ac:dyDescent="0.2">
      <c r="A61" s="24" t="s">
        <v>26</v>
      </c>
      <c r="B61" s="28" t="s">
        <v>1</v>
      </c>
      <c r="C61" s="43">
        <f t="shared" si="1"/>
        <v>28839</v>
      </c>
    </row>
    <row r="62" spans="1:53" s="48" customFormat="1" x14ac:dyDescent="0.2">
      <c r="A62" s="24"/>
      <c r="B62" s="28" t="s">
        <v>2</v>
      </c>
      <c r="C62" s="43">
        <f t="shared" si="1"/>
        <v>28839</v>
      </c>
    </row>
    <row r="63" spans="1:53" s="48" customFormat="1" x14ac:dyDescent="0.2">
      <c r="A63" s="25" t="s">
        <v>27</v>
      </c>
      <c r="B63" s="17" t="s">
        <v>1</v>
      </c>
      <c r="C63" s="51">
        <f>C151</f>
        <v>28839</v>
      </c>
    </row>
    <row r="64" spans="1:53" s="48" customFormat="1" x14ac:dyDescent="0.2">
      <c r="A64" s="26"/>
      <c r="B64" s="18" t="s">
        <v>2</v>
      </c>
      <c r="C64" s="51">
        <f>C152</f>
        <v>28839</v>
      </c>
      <c r="D64" s="54"/>
      <c r="E64" s="54"/>
      <c r="F64" s="54"/>
      <c r="G64" s="54"/>
      <c r="H64" s="54"/>
      <c r="I64" s="54"/>
    </row>
    <row r="65" spans="1:16" s="48" customFormat="1" x14ac:dyDescent="0.2">
      <c r="A65" s="39" t="s">
        <v>17</v>
      </c>
      <c r="B65" s="12" t="s">
        <v>1</v>
      </c>
      <c r="C65" s="23">
        <f>C67</f>
        <v>10000</v>
      </c>
      <c r="D65" s="52"/>
      <c r="E65" s="52"/>
      <c r="F65" s="52"/>
      <c r="G65" s="52"/>
      <c r="H65" s="52"/>
      <c r="I65" s="52"/>
      <c r="K65" s="54"/>
      <c r="L65" s="54"/>
      <c r="M65" s="54"/>
      <c r="N65" s="54"/>
      <c r="O65" s="54"/>
      <c r="P65" s="54"/>
    </row>
    <row r="66" spans="1:16" s="48" customFormat="1" x14ac:dyDescent="0.2">
      <c r="A66" s="14" t="s">
        <v>9</v>
      </c>
      <c r="B66" s="11" t="s">
        <v>2</v>
      </c>
      <c r="C66" s="23">
        <f>C68</f>
        <v>10000</v>
      </c>
      <c r="D66" s="52"/>
      <c r="E66" s="52"/>
      <c r="F66" s="52"/>
      <c r="G66" s="52"/>
      <c r="H66" s="52"/>
      <c r="I66" s="52"/>
      <c r="K66" s="54"/>
      <c r="L66" s="54"/>
      <c r="M66" s="54"/>
      <c r="N66" s="54"/>
      <c r="O66" s="54"/>
      <c r="P66" s="54"/>
    </row>
    <row r="67" spans="1:16" s="48" customFormat="1" x14ac:dyDescent="0.2">
      <c r="A67" s="16" t="s">
        <v>10</v>
      </c>
      <c r="B67" s="9" t="s">
        <v>1</v>
      </c>
      <c r="C67" s="23">
        <f t="shared" ref="C67:C70" si="2">C69</f>
        <v>10000</v>
      </c>
      <c r="D67" s="52"/>
      <c r="E67" s="52"/>
      <c r="F67" s="52"/>
      <c r="G67" s="52"/>
      <c r="H67" s="52"/>
      <c r="I67" s="52"/>
      <c r="K67" s="54"/>
      <c r="L67" s="54"/>
      <c r="M67" s="54"/>
      <c r="N67" s="54"/>
      <c r="O67" s="54"/>
      <c r="P67" s="54"/>
    </row>
    <row r="68" spans="1:16" s="48" customFormat="1" x14ac:dyDescent="0.2">
      <c r="A68" s="15"/>
      <c r="B68" s="11" t="s">
        <v>2</v>
      </c>
      <c r="C68" s="23">
        <f t="shared" si="2"/>
        <v>10000</v>
      </c>
      <c r="D68" s="52"/>
      <c r="E68" s="52"/>
      <c r="F68" s="52"/>
      <c r="G68" s="52"/>
      <c r="H68" s="52"/>
      <c r="I68" s="52"/>
      <c r="K68" s="54"/>
      <c r="L68" s="54"/>
      <c r="M68" s="54"/>
      <c r="N68" s="54"/>
      <c r="O68" s="54"/>
      <c r="P68" s="54"/>
    </row>
    <row r="69" spans="1:16" s="48" customFormat="1" x14ac:dyDescent="0.2">
      <c r="A69" s="16" t="s">
        <v>13</v>
      </c>
      <c r="B69" s="12" t="s">
        <v>1</v>
      </c>
      <c r="C69" s="23">
        <f t="shared" si="2"/>
        <v>10000</v>
      </c>
      <c r="D69" s="52"/>
      <c r="E69" s="52"/>
      <c r="F69" s="52"/>
      <c r="G69" s="52"/>
      <c r="H69" s="52"/>
      <c r="I69" s="52"/>
      <c r="K69" s="54"/>
      <c r="L69" s="54"/>
      <c r="M69" s="54"/>
      <c r="N69" s="54"/>
      <c r="O69" s="54"/>
      <c r="P69" s="54"/>
    </row>
    <row r="70" spans="1:16" s="48" customFormat="1" x14ac:dyDescent="0.2">
      <c r="A70" s="10"/>
      <c r="B70" s="11" t="s">
        <v>2</v>
      </c>
      <c r="C70" s="23">
        <f t="shared" si="2"/>
        <v>10000</v>
      </c>
      <c r="D70" s="52"/>
      <c r="E70" s="52"/>
      <c r="F70" s="52"/>
      <c r="G70" s="52"/>
      <c r="H70" s="52"/>
      <c r="I70" s="52"/>
      <c r="K70" s="54"/>
      <c r="L70" s="54"/>
      <c r="M70" s="54"/>
      <c r="N70" s="54"/>
      <c r="O70" s="54"/>
      <c r="P70" s="54"/>
    </row>
    <row r="71" spans="1:16" s="48" customFormat="1" x14ac:dyDescent="0.2">
      <c r="A71" s="25" t="s">
        <v>27</v>
      </c>
      <c r="B71" s="17" t="s">
        <v>1</v>
      </c>
      <c r="C71" s="51">
        <f>C107</f>
        <v>10000</v>
      </c>
    </row>
    <row r="72" spans="1:16" s="48" customFormat="1" x14ac:dyDescent="0.2">
      <c r="A72" s="26"/>
      <c r="B72" s="18" t="s">
        <v>2</v>
      </c>
      <c r="C72" s="51">
        <f>C108</f>
        <v>10000</v>
      </c>
      <c r="D72" s="54"/>
      <c r="E72" s="54"/>
      <c r="F72" s="54"/>
      <c r="G72" s="54"/>
      <c r="H72" s="54"/>
      <c r="I72" s="54"/>
    </row>
    <row r="73" spans="1:16" s="48" customFormat="1" x14ac:dyDescent="0.2">
      <c r="A73" s="163" t="s">
        <v>18</v>
      </c>
      <c r="B73" s="163"/>
      <c r="C73" s="164"/>
      <c r="D73" s="165"/>
      <c r="E73" s="166"/>
      <c r="F73" s="165"/>
      <c r="G73" s="165"/>
      <c r="H73" s="165"/>
      <c r="I73" s="165"/>
    </row>
    <row r="74" spans="1:16" s="48" customFormat="1" x14ac:dyDescent="0.2">
      <c r="A74" s="191" t="s">
        <v>14</v>
      </c>
      <c r="B74" s="78" t="s">
        <v>1</v>
      </c>
      <c r="C74" s="57">
        <f>C76</f>
        <v>19588</v>
      </c>
      <c r="D74" s="167"/>
      <c r="E74" s="167"/>
      <c r="F74" s="167"/>
      <c r="G74" s="167"/>
      <c r="H74" s="167"/>
      <c r="I74" s="167"/>
    </row>
    <row r="75" spans="1:16" s="48" customFormat="1" x14ac:dyDescent="0.2">
      <c r="A75" s="26" t="s">
        <v>51</v>
      </c>
      <c r="B75" s="18" t="s">
        <v>2</v>
      </c>
      <c r="C75" s="57">
        <f>C77</f>
        <v>19588</v>
      </c>
      <c r="D75" s="54"/>
      <c r="E75" s="54"/>
      <c r="F75" s="54"/>
      <c r="G75" s="54"/>
      <c r="H75" s="54"/>
      <c r="I75" s="54"/>
    </row>
    <row r="76" spans="1:16" s="48" customFormat="1" x14ac:dyDescent="0.2">
      <c r="A76" s="192" t="s">
        <v>28</v>
      </c>
      <c r="B76" s="17" t="s">
        <v>1</v>
      </c>
      <c r="C76" s="51">
        <f>C78</f>
        <v>19588</v>
      </c>
      <c r="D76" s="54"/>
      <c r="E76" s="54"/>
      <c r="F76" s="54"/>
      <c r="G76" s="54"/>
      <c r="H76" s="54"/>
      <c r="I76" s="54"/>
    </row>
    <row r="77" spans="1:16" s="48" customFormat="1" x14ac:dyDescent="0.2">
      <c r="A77" s="26" t="s">
        <v>52</v>
      </c>
      <c r="B77" s="18" t="s">
        <v>2</v>
      </c>
      <c r="C77" s="51">
        <f>C79</f>
        <v>19588</v>
      </c>
      <c r="D77" s="54"/>
      <c r="E77" s="54"/>
      <c r="F77" s="54"/>
      <c r="G77" s="54"/>
      <c r="H77" s="54"/>
      <c r="I77" s="54"/>
    </row>
    <row r="78" spans="1:16" s="48" customFormat="1" ht="25.5" x14ac:dyDescent="0.2">
      <c r="A78" s="169" t="s">
        <v>53</v>
      </c>
      <c r="B78" s="17" t="s">
        <v>1</v>
      </c>
      <c r="C78" s="51">
        <f>C80+C82+C84+C86+C88+C90+C92+C94+C96</f>
        <v>19588</v>
      </c>
      <c r="D78" s="54"/>
      <c r="E78" s="54"/>
      <c r="F78" s="54"/>
      <c r="G78" s="54"/>
      <c r="H78" s="54"/>
      <c r="I78" s="54"/>
    </row>
    <row r="79" spans="1:16" s="48" customFormat="1" x14ac:dyDescent="0.2">
      <c r="A79" s="168"/>
      <c r="B79" s="18" t="s">
        <v>2</v>
      </c>
      <c r="C79" s="51">
        <f>C81+C83+C85+C87+C89+C91+C93+C95+C97</f>
        <v>19588</v>
      </c>
      <c r="D79" s="54"/>
      <c r="E79" s="54"/>
      <c r="F79" s="54"/>
      <c r="G79" s="54"/>
      <c r="H79" s="54"/>
      <c r="I79" s="54"/>
    </row>
    <row r="80" spans="1:16" s="230" customFormat="1" ht="25.5" x14ac:dyDescent="0.2">
      <c r="A80" s="232" t="s">
        <v>89</v>
      </c>
      <c r="B80" s="17" t="s">
        <v>1</v>
      </c>
      <c r="C80" s="51">
        <v>6511</v>
      </c>
      <c r="D80" s="231"/>
      <c r="E80" s="231"/>
      <c r="F80" s="231"/>
      <c r="G80" s="231"/>
      <c r="H80" s="231"/>
      <c r="I80" s="231"/>
    </row>
    <row r="81" spans="1:9" s="230" customFormat="1" x14ac:dyDescent="0.2">
      <c r="A81" s="26"/>
      <c r="B81" s="18" t="s">
        <v>2</v>
      </c>
      <c r="C81" s="51">
        <v>6511</v>
      </c>
      <c r="D81" s="231"/>
      <c r="E81" s="231"/>
      <c r="F81" s="231"/>
      <c r="G81" s="231"/>
      <c r="H81" s="231"/>
      <c r="I81" s="231"/>
    </row>
    <row r="82" spans="1:9" s="230" customFormat="1" ht="25.5" x14ac:dyDescent="0.2">
      <c r="A82" s="232" t="s">
        <v>90</v>
      </c>
      <c r="B82" s="17" t="s">
        <v>1</v>
      </c>
      <c r="C82" s="51">
        <v>6151</v>
      </c>
      <c r="D82" s="231"/>
      <c r="E82" s="231"/>
      <c r="F82" s="231"/>
      <c r="G82" s="231"/>
      <c r="H82" s="231"/>
      <c r="I82" s="231"/>
    </row>
    <row r="83" spans="1:9" s="230" customFormat="1" x14ac:dyDescent="0.2">
      <c r="A83" s="26"/>
      <c r="B83" s="18" t="s">
        <v>2</v>
      </c>
      <c r="C83" s="51">
        <v>6151</v>
      </c>
      <c r="D83" s="231"/>
      <c r="E83" s="231"/>
      <c r="F83" s="231"/>
      <c r="G83" s="231"/>
      <c r="H83" s="231"/>
      <c r="I83" s="231"/>
    </row>
    <row r="84" spans="1:9" s="230" customFormat="1" x14ac:dyDescent="0.2">
      <c r="A84" s="232" t="s">
        <v>91</v>
      </c>
      <c r="B84" s="17" t="s">
        <v>1</v>
      </c>
      <c r="C84" s="51">
        <v>1000</v>
      </c>
      <c r="D84" s="231"/>
      <c r="E84" s="231"/>
      <c r="F84" s="231"/>
      <c r="G84" s="231"/>
      <c r="H84" s="231"/>
      <c r="I84" s="231"/>
    </row>
    <row r="85" spans="1:9" s="230" customFormat="1" x14ac:dyDescent="0.2">
      <c r="A85" s="26"/>
      <c r="B85" s="18" t="s">
        <v>2</v>
      </c>
      <c r="C85" s="51">
        <v>1000</v>
      </c>
      <c r="D85" s="231"/>
      <c r="E85" s="231"/>
      <c r="F85" s="231"/>
      <c r="G85" s="231"/>
      <c r="H85" s="231"/>
      <c r="I85" s="231"/>
    </row>
    <row r="86" spans="1:9" s="230" customFormat="1" x14ac:dyDescent="0.2">
      <c r="A86" s="232" t="s">
        <v>92</v>
      </c>
      <c r="B86" s="17" t="s">
        <v>1</v>
      </c>
      <c r="C86" s="51">
        <v>3122</v>
      </c>
      <c r="D86" s="231"/>
      <c r="E86" s="231"/>
      <c r="F86" s="231"/>
      <c r="G86" s="231"/>
      <c r="H86" s="231"/>
      <c r="I86" s="231"/>
    </row>
    <row r="87" spans="1:9" s="230" customFormat="1" x14ac:dyDescent="0.2">
      <c r="A87" s="26"/>
      <c r="B87" s="18" t="s">
        <v>2</v>
      </c>
      <c r="C87" s="51">
        <v>3122</v>
      </c>
      <c r="D87" s="231"/>
      <c r="E87" s="231"/>
      <c r="F87" s="231"/>
      <c r="G87" s="231"/>
      <c r="H87" s="231"/>
      <c r="I87" s="231"/>
    </row>
    <row r="88" spans="1:9" s="230" customFormat="1" ht="25.5" x14ac:dyDescent="0.2">
      <c r="A88" s="232" t="s">
        <v>93</v>
      </c>
      <c r="B88" s="17" t="s">
        <v>1</v>
      </c>
      <c r="C88" s="51">
        <v>1000</v>
      </c>
      <c r="D88" s="231"/>
      <c r="E88" s="231"/>
      <c r="F88" s="231"/>
      <c r="G88" s="231"/>
      <c r="H88" s="231"/>
      <c r="I88" s="231"/>
    </row>
    <row r="89" spans="1:9" s="230" customFormat="1" x14ac:dyDescent="0.2">
      <c r="A89" s="26"/>
      <c r="B89" s="18" t="s">
        <v>2</v>
      </c>
      <c r="C89" s="51">
        <v>1000</v>
      </c>
      <c r="D89" s="231"/>
      <c r="E89" s="231"/>
      <c r="F89" s="231"/>
      <c r="G89" s="231"/>
      <c r="H89" s="231"/>
      <c r="I89" s="231"/>
    </row>
    <row r="90" spans="1:9" s="230" customFormat="1" ht="25.5" x14ac:dyDescent="0.2">
      <c r="A90" s="29" t="s">
        <v>94</v>
      </c>
      <c r="B90" s="17" t="s">
        <v>1</v>
      </c>
      <c r="C90" s="51">
        <v>1000</v>
      </c>
      <c r="D90" s="231"/>
      <c r="E90" s="231"/>
      <c r="F90" s="231"/>
      <c r="G90" s="231"/>
      <c r="H90" s="231"/>
      <c r="I90" s="231"/>
    </row>
    <row r="91" spans="1:9" s="230" customFormat="1" x14ac:dyDescent="0.2">
      <c r="A91" s="109"/>
      <c r="B91" s="18" t="s">
        <v>2</v>
      </c>
      <c r="C91" s="51">
        <v>1000</v>
      </c>
      <c r="D91" s="231"/>
      <c r="E91" s="231"/>
      <c r="F91" s="231"/>
      <c r="G91" s="231"/>
      <c r="H91" s="231"/>
      <c r="I91" s="231"/>
    </row>
    <row r="92" spans="1:9" s="230" customFormat="1" ht="25.5" x14ac:dyDescent="0.2">
      <c r="A92" s="29" t="s">
        <v>95</v>
      </c>
      <c r="B92" s="17" t="s">
        <v>1</v>
      </c>
      <c r="C92" s="51">
        <v>250</v>
      </c>
      <c r="D92" s="231"/>
      <c r="E92" s="231"/>
      <c r="F92" s="231"/>
      <c r="G92" s="231"/>
      <c r="H92" s="231"/>
      <c r="I92" s="231"/>
    </row>
    <row r="93" spans="1:9" s="230" customFormat="1" x14ac:dyDescent="0.2">
      <c r="A93" s="109"/>
      <c r="B93" s="18" t="s">
        <v>2</v>
      </c>
      <c r="C93" s="51">
        <v>250</v>
      </c>
      <c r="D93" s="231"/>
      <c r="E93" s="231"/>
      <c r="F93" s="231"/>
      <c r="G93" s="231"/>
      <c r="H93" s="231"/>
      <c r="I93" s="231"/>
    </row>
    <row r="94" spans="1:9" s="230" customFormat="1" ht="25.5" x14ac:dyDescent="0.2">
      <c r="A94" s="29" t="s">
        <v>96</v>
      </c>
      <c r="B94" s="17" t="s">
        <v>1</v>
      </c>
      <c r="C94" s="51">
        <v>303</v>
      </c>
      <c r="D94" s="231"/>
      <c r="E94" s="231"/>
      <c r="F94" s="231"/>
      <c r="G94" s="231"/>
      <c r="H94" s="231"/>
      <c r="I94" s="231"/>
    </row>
    <row r="95" spans="1:9" s="230" customFormat="1" x14ac:dyDescent="0.2">
      <c r="A95" s="168"/>
      <c r="B95" s="18" t="s">
        <v>2</v>
      </c>
      <c r="C95" s="51">
        <v>303</v>
      </c>
      <c r="D95" s="231"/>
      <c r="E95" s="231"/>
      <c r="F95" s="231"/>
      <c r="G95" s="231"/>
      <c r="H95" s="231"/>
      <c r="I95" s="231"/>
    </row>
    <row r="96" spans="1:9" s="230" customFormat="1" ht="25.5" x14ac:dyDescent="0.2">
      <c r="A96" s="29" t="s">
        <v>97</v>
      </c>
      <c r="B96" s="17" t="s">
        <v>1</v>
      </c>
      <c r="C96" s="51">
        <v>251</v>
      </c>
      <c r="D96" s="231"/>
      <c r="E96" s="231"/>
      <c r="F96" s="231"/>
      <c r="G96" s="231"/>
      <c r="H96" s="231"/>
      <c r="I96" s="231"/>
    </row>
    <row r="97" spans="1:10" s="230" customFormat="1" x14ac:dyDescent="0.2">
      <c r="A97" s="168"/>
      <c r="B97" s="18" t="s">
        <v>2</v>
      </c>
      <c r="C97" s="51">
        <v>251</v>
      </c>
      <c r="D97" s="231"/>
      <c r="E97" s="231"/>
      <c r="F97" s="231"/>
      <c r="G97" s="231"/>
      <c r="H97" s="231"/>
      <c r="I97" s="231"/>
    </row>
    <row r="98" spans="1:10" x14ac:dyDescent="0.2">
      <c r="A98" s="491" t="s">
        <v>42</v>
      </c>
      <c r="B98" s="492"/>
      <c r="C98" s="492"/>
      <c r="D98"/>
      <c r="E98" s="55"/>
      <c r="F98" s="13"/>
      <c r="G98" s="13"/>
      <c r="H98" s="13"/>
      <c r="I98" s="13"/>
      <c r="J98" s="13"/>
    </row>
    <row r="99" spans="1:10" x14ac:dyDescent="0.2">
      <c r="A99" s="102" t="s">
        <v>14</v>
      </c>
      <c r="B99" s="17" t="s">
        <v>1</v>
      </c>
      <c r="C99" s="122">
        <f t="shared" ref="C99:C106" si="3">C101</f>
        <v>10000</v>
      </c>
      <c r="D99"/>
      <c r="E99" s="135"/>
      <c r="F99" s="13"/>
      <c r="G99" s="13"/>
      <c r="H99" s="13"/>
      <c r="I99" s="13"/>
      <c r="J99" s="13"/>
    </row>
    <row r="100" spans="1:10" x14ac:dyDescent="0.2">
      <c r="A100" s="26" t="s">
        <v>15</v>
      </c>
      <c r="B100" s="18" t="s">
        <v>2</v>
      </c>
      <c r="C100" s="122">
        <f t="shared" si="3"/>
        <v>10000</v>
      </c>
      <c r="D100"/>
      <c r="E100" s="13"/>
      <c r="F100" s="13"/>
      <c r="G100" s="13"/>
      <c r="H100" s="13"/>
      <c r="I100" s="13"/>
      <c r="J100" s="13"/>
    </row>
    <row r="101" spans="1:10" x14ac:dyDescent="0.2">
      <c r="A101" s="39" t="s">
        <v>45</v>
      </c>
      <c r="B101" s="12" t="s">
        <v>1</v>
      </c>
      <c r="C101" s="129">
        <f t="shared" si="3"/>
        <v>10000</v>
      </c>
      <c r="D101"/>
      <c r="E101" s="13"/>
      <c r="F101" s="13"/>
      <c r="G101" s="13"/>
      <c r="H101" s="13"/>
      <c r="I101" s="13"/>
      <c r="J101" s="13"/>
    </row>
    <row r="102" spans="1:10" x14ac:dyDescent="0.2">
      <c r="A102" s="14" t="s">
        <v>9</v>
      </c>
      <c r="B102" s="11" t="s">
        <v>2</v>
      </c>
      <c r="C102" s="129">
        <f t="shared" si="3"/>
        <v>10000</v>
      </c>
      <c r="D102"/>
      <c r="E102" s="13"/>
      <c r="F102" s="13"/>
      <c r="G102" s="13"/>
      <c r="H102" s="13"/>
      <c r="I102" s="13"/>
      <c r="J102" s="13"/>
    </row>
    <row r="103" spans="1:10" x14ac:dyDescent="0.2">
      <c r="A103" s="16" t="s">
        <v>10</v>
      </c>
      <c r="B103" s="9" t="s">
        <v>1</v>
      </c>
      <c r="C103" s="129">
        <f t="shared" si="3"/>
        <v>10000</v>
      </c>
      <c r="D103"/>
    </row>
    <row r="104" spans="1:10" x14ac:dyDescent="0.2">
      <c r="A104" s="15"/>
      <c r="B104" s="11" t="s">
        <v>2</v>
      </c>
      <c r="C104" s="129">
        <f t="shared" si="3"/>
        <v>10000</v>
      </c>
      <c r="D104"/>
    </row>
    <row r="105" spans="1:10" x14ac:dyDescent="0.2">
      <c r="A105" s="24" t="s">
        <v>26</v>
      </c>
      <c r="B105" s="17" t="s">
        <v>1</v>
      </c>
      <c r="C105" s="129">
        <f t="shared" si="3"/>
        <v>10000</v>
      </c>
      <c r="D105"/>
    </row>
    <row r="106" spans="1:10" x14ac:dyDescent="0.2">
      <c r="A106" s="24"/>
      <c r="B106" s="18" t="s">
        <v>2</v>
      </c>
      <c r="C106" s="129">
        <f t="shared" si="3"/>
        <v>10000</v>
      </c>
      <c r="D106"/>
    </row>
    <row r="107" spans="1:10" x14ac:dyDescent="0.2">
      <c r="A107" s="25" t="s">
        <v>27</v>
      </c>
      <c r="B107" s="17" t="s">
        <v>1</v>
      </c>
      <c r="C107" s="129">
        <f>C109</f>
        <v>10000</v>
      </c>
      <c r="D107"/>
    </row>
    <row r="108" spans="1:10" x14ac:dyDescent="0.2">
      <c r="A108" s="24"/>
      <c r="B108" s="18" t="s">
        <v>2</v>
      </c>
      <c r="C108" s="129">
        <f>C110</f>
        <v>10000</v>
      </c>
      <c r="D108"/>
    </row>
    <row r="109" spans="1:10" s="87" customFormat="1" x14ac:dyDescent="0.2">
      <c r="A109" s="121" t="s">
        <v>49</v>
      </c>
      <c r="B109" s="33" t="s">
        <v>1</v>
      </c>
      <c r="C109" s="32">
        <f>C111</f>
        <v>10000</v>
      </c>
    </row>
    <row r="110" spans="1:10" s="87" customFormat="1" x14ac:dyDescent="0.2">
      <c r="A110" s="38"/>
      <c r="B110" s="35" t="s">
        <v>2</v>
      </c>
      <c r="C110" s="32">
        <f>C112</f>
        <v>10000</v>
      </c>
    </row>
    <row r="111" spans="1:10" s="136" customFormat="1" x14ac:dyDescent="0.2">
      <c r="A111" s="237" t="s">
        <v>62</v>
      </c>
      <c r="B111" s="145" t="s">
        <v>1</v>
      </c>
      <c r="C111" s="57">
        <v>10000</v>
      </c>
    </row>
    <row r="112" spans="1:10" s="136" customFormat="1" x14ac:dyDescent="0.2">
      <c r="A112" s="249"/>
      <c r="B112" s="118" t="s">
        <v>2</v>
      </c>
      <c r="C112" s="57">
        <v>10000</v>
      </c>
    </row>
    <row r="113" spans="1:22" s="66" customFormat="1" x14ac:dyDescent="0.2">
      <c r="A113" s="434" t="s">
        <v>33</v>
      </c>
      <c r="B113" s="434"/>
      <c r="C113" s="434"/>
      <c r="D113" s="48"/>
      <c r="E113" s="48"/>
      <c r="F113" s="48"/>
      <c r="G113" s="48"/>
      <c r="H113" s="48"/>
      <c r="I113" s="48"/>
      <c r="J113" s="48"/>
      <c r="K113" s="48"/>
      <c r="L113" s="48"/>
      <c r="M113" s="48"/>
      <c r="N113" s="48"/>
      <c r="O113" s="48"/>
      <c r="P113" s="48"/>
      <c r="Q113" s="48"/>
      <c r="R113" s="48"/>
      <c r="S113" s="48"/>
      <c r="T113" s="48"/>
      <c r="U113" s="48"/>
      <c r="V113" s="48"/>
    </row>
    <row r="114" spans="1:22" s="71" customFormat="1" x14ac:dyDescent="0.2">
      <c r="A114" s="170" t="s">
        <v>14</v>
      </c>
      <c r="B114" s="186" t="s">
        <v>1</v>
      </c>
      <c r="C114" s="32">
        <f t="shared" ref="C114:C119" si="4">C116</f>
        <v>17779</v>
      </c>
    </row>
    <row r="115" spans="1:22" s="71" customFormat="1" x14ac:dyDescent="0.2">
      <c r="A115" s="44" t="s">
        <v>15</v>
      </c>
      <c r="B115" s="18" t="s">
        <v>2</v>
      </c>
      <c r="C115" s="32">
        <f t="shared" si="4"/>
        <v>17779</v>
      </c>
    </row>
    <row r="116" spans="1:22" s="71" customFormat="1" x14ac:dyDescent="0.2">
      <c r="A116" s="45" t="s">
        <v>28</v>
      </c>
      <c r="B116" s="17" t="s">
        <v>1</v>
      </c>
      <c r="C116" s="23">
        <f t="shared" si="4"/>
        <v>17779</v>
      </c>
    </row>
    <row r="117" spans="1:22" s="71" customFormat="1" x14ac:dyDescent="0.2">
      <c r="A117" s="44" t="s">
        <v>15</v>
      </c>
      <c r="B117" s="18" t="s">
        <v>2</v>
      </c>
      <c r="C117" s="23">
        <f t="shared" si="4"/>
        <v>17779</v>
      </c>
    </row>
    <row r="118" spans="1:22" x14ac:dyDescent="0.2">
      <c r="A118" s="82" t="s">
        <v>43</v>
      </c>
      <c r="B118" s="79" t="s">
        <v>1</v>
      </c>
      <c r="C118" s="88">
        <f t="shared" si="4"/>
        <v>17779</v>
      </c>
      <c r="D118"/>
    </row>
    <row r="119" spans="1:22" x14ac:dyDescent="0.2">
      <c r="A119" s="15"/>
      <c r="B119" s="50" t="s">
        <v>2</v>
      </c>
      <c r="C119" s="88">
        <f t="shared" si="4"/>
        <v>17779</v>
      </c>
      <c r="D119"/>
    </row>
    <row r="120" spans="1:22" s="55" customFormat="1" ht="25.5" x14ac:dyDescent="0.2">
      <c r="A120" s="81" t="s">
        <v>59</v>
      </c>
      <c r="B120" s="79" t="s">
        <v>1</v>
      </c>
      <c r="C120" s="122">
        <f>C122+C124+C126+C128+C130+C132+C134</f>
        <v>17779</v>
      </c>
    </row>
    <row r="121" spans="1:22" s="55" customFormat="1" x14ac:dyDescent="0.2">
      <c r="A121" s="58"/>
      <c r="B121" s="50" t="s">
        <v>2</v>
      </c>
      <c r="C121" s="122">
        <f>C123+C125+C127+C129+C131+C133+C135</f>
        <v>17779</v>
      </c>
    </row>
    <row r="122" spans="1:22" s="55" customFormat="1" ht="25.5" x14ac:dyDescent="0.2">
      <c r="A122" s="250" t="s">
        <v>98</v>
      </c>
      <c r="B122" s="79" t="s">
        <v>1</v>
      </c>
      <c r="C122" s="122">
        <v>3003</v>
      </c>
    </row>
    <row r="123" spans="1:22" s="55" customFormat="1" x14ac:dyDescent="0.2">
      <c r="A123" s="58"/>
      <c r="B123" s="50" t="s">
        <v>2</v>
      </c>
      <c r="C123" s="122">
        <v>3003</v>
      </c>
    </row>
    <row r="124" spans="1:22" s="55" customFormat="1" ht="25.5" x14ac:dyDescent="0.2">
      <c r="A124" s="250" t="s">
        <v>99</v>
      </c>
      <c r="B124" s="79" t="s">
        <v>1</v>
      </c>
      <c r="C124" s="122">
        <v>2233</v>
      </c>
    </row>
    <row r="125" spans="1:22" s="55" customFormat="1" x14ac:dyDescent="0.2">
      <c r="A125" s="58"/>
      <c r="B125" s="50" t="s">
        <v>2</v>
      </c>
      <c r="C125" s="122">
        <v>2233</v>
      </c>
    </row>
    <row r="126" spans="1:22" s="55" customFormat="1" ht="25.5" x14ac:dyDescent="0.2">
      <c r="A126" s="250" t="s">
        <v>100</v>
      </c>
      <c r="B126" s="79" t="s">
        <v>1</v>
      </c>
      <c r="C126" s="122">
        <v>3380</v>
      </c>
    </row>
    <row r="127" spans="1:22" s="55" customFormat="1" x14ac:dyDescent="0.2">
      <c r="A127" s="58"/>
      <c r="B127" s="50" t="s">
        <v>2</v>
      </c>
      <c r="C127" s="122">
        <v>3380</v>
      </c>
    </row>
    <row r="128" spans="1:22" s="55" customFormat="1" ht="25.5" x14ac:dyDescent="0.2">
      <c r="A128" s="250" t="s">
        <v>101</v>
      </c>
      <c r="B128" s="79" t="s">
        <v>1</v>
      </c>
      <c r="C128" s="122">
        <v>3285</v>
      </c>
    </row>
    <row r="129" spans="1:26" s="55" customFormat="1" x14ac:dyDescent="0.2">
      <c r="A129" s="58"/>
      <c r="B129" s="50" t="s">
        <v>2</v>
      </c>
      <c r="C129" s="122">
        <v>3285</v>
      </c>
    </row>
    <row r="130" spans="1:26" s="55" customFormat="1" ht="25.5" x14ac:dyDescent="0.2">
      <c r="A130" s="250" t="s">
        <v>102</v>
      </c>
      <c r="B130" s="79" t="s">
        <v>1</v>
      </c>
      <c r="C130" s="122">
        <v>2050</v>
      </c>
    </row>
    <row r="131" spans="1:26" s="55" customFormat="1" x14ac:dyDescent="0.2">
      <c r="A131" s="58"/>
      <c r="B131" s="50" t="s">
        <v>2</v>
      </c>
      <c r="C131" s="122">
        <v>2050</v>
      </c>
    </row>
    <row r="132" spans="1:26" s="55" customFormat="1" ht="25.5" x14ac:dyDescent="0.2">
      <c r="A132" s="250" t="s">
        <v>103</v>
      </c>
      <c r="B132" s="79" t="s">
        <v>1</v>
      </c>
      <c r="C132" s="122">
        <v>2203</v>
      </c>
    </row>
    <row r="133" spans="1:26" s="55" customFormat="1" x14ac:dyDescent="0.2">
      <c r="A133" s="58"/>
      <c r="B133" s="50" t="s">
        <v>2</v>
      </c>
      <c r="C133" s="122">
        <v>2203</v>
      </c>
    </row>
    <row r="134" spans="1:26" s="55" customFormat="1" ht="25.5" x14ac:dyDescent="0.2">
      <c r="A134" s="250" t="s">
        <v>104</v>
      </c>
      <c r="B134" s="79" t="s">
        <v>1</v>
      </c>
      <c r="C134" s="122">
        <v>1625</v>
      </c>
    </row>
    <row r="135" spans="1:26" s="55" customFormat="1" x14ac:dyDescent="0.2">
      <c r="A135" s="58"/>
      <c r="B135" s="50" t="s">
        <v>2</v>
      </c>
      <c r="C135" s="122">
        <v>1625</v>
      </c>
    </row>
    <row r="136" spans="1:26" s="66" customFormat="1" x14ac:dyDescent="0.2">
      <c r="A136" s="434" t="s">
        <v>48</v>
      </c>
      <c r="B136" s="434"/>
      <c r="C136" s="434"/>
      <c r="D136" s="48"/>
      <c r="E136" s="54"/>
      <c r="F136" s="48"/>
      <c r="G136" s="48"/>
      <c r="H136" s="48"/>
      <c r="I136" s="48"/>
      <c r="J136" s="48"/>
      <c r="K136" s="48"/>
      <c r="L136" s="48"/>
      <c r="M136" s="48"/>
      <c r="N136" s="48"/>
      <c r="O136" s="48"/>
      <c r="P136" s="48"/>
      <c r="Q136" s="48"/>
      <c r="R136" s="48"/>
      <c r="S136" s="48"/>
      <c r="T136" s="48"/>
      <c r="U136" s="48"/>
      <c r="V136" s="48"/>
      <c r="W136" s="48"/>
      <c r="X136" s="48"/>
      <c r="Y136" s="48"/>
      <c r="Z136" s="48"/>
    </row>
    <row r="137" spans="1:26" s="71" customFormat="1" x14ac:dyDescent="0.2">
      <c r="A137" s="170" t="s">
        <v>14</v>
      </c>
      <c r="B137" s="186" t="s">
        <v>1</v>
      </c>
      <c r="C137" s="172">
        <f>C139</f>
        <v>92919</v>
      </c>
    </row>
    <row r="138" spans="1:26" s="71" customFormat="1" x14ac:dyDescent="0.2">
      <c r="A138" s="44" t="s">
        <v>15</v>
      </c>
      <c r="B138" s="18" t="s">
        <v>2</v>
      </c>
      <c r="C138" s="172">
        <f>C140</f>
        <v>92919</v>
      </c>
    </row>
    <row r="139" spans="1:26" s="71" customFormat="1" x14ac:dyDescent="0.2">
      <c r="A139" s="45" t="s">
        <v>28</v>
      </c>
      <c r="B139" s="17" t="s">
        <v>1</v>
      </c>
      <c r="C139" s="23">
        <f>C141+C147</f>
        <v>92919</v>
      </c>
    </row>
    <row r="140" spans="1:26" s="71" customFormat="1" x14ac:dyDescent="0.2">
      <c r="A140" s="44" t="s">
        <v>15</v>
      </c>
      <c r="B140" s="18" t="s">
        <v>2</v>
      </c>
      <c r="C140" s="23">
        <f>C142+C148</f>
        <v>92919</v>
      </c>
    </row>
    <row r="141" spans="1:26" s="71" customFormat="1" ht="25.5" x14ac:dyDescent="0.2">
      <c r="A141" s="171" t="s">
        <v>54</v>
      </c>
      <c r="B141" s="17" t="s">
        <v>1</v>
      </c>
      <c r="C141" s="23">
        <f>C143+C145</f>
        <v>64080</v>
      </c>
    </row>
    <row r="142" spans="1:26" s="71" customFormat="1" x14ac:dyDescent="0.2">
      <c r="A142" s="31"/>
      <c r="B142" s="18" t="s">
        <v>2</v>
      </c>
      <c r="C142" s="23">
        <f>C144+C146</f>
        <v>64080</v>
      </c>
    </row>
    <row r="143" spans="1:26" s="73" customFormat="1" ht="51.75" customHeight="1" x14ac:dyDescent="0.2">
      <c r="A143" s="251" t="s">
        <v>105</v>
      </c>
      <c r="B143" s="78" t="s">
        <v>1</v>
      </c>
      <c r="C143" s="57">
        <v>40559</v>
      </c>
      <c r="E143" s="201"/>
      <c r="F143" s="201"/>
      <c r="G143" s="201"/>
      <c r="H143" s="201"/>
      <c r="I143" s="201"/>
      <c r="J143" s="201"/>
    </row>
    <row r="144" spans="1:26" s="73" customFormat="1" x14ac:dyDescent="0.2">
      <c r="A144" s="252"/>
      <c r="B144" s="50" t="s">
        <v>2</v>
      </c>
      <c r="C144" s="57">
        <v>40559</v>
      </c>
      <c r="E144" s="201"/>
      <c r="F144" s="201"/>
      <c r="G144" s="201"/>
      <c r="H144" s="201"/>
      <c r="I144" s="201"/>
      <c r="J144" s="201"/>
    </row>
    <row r="145" spans="1:14" s="73" customFormat="1" ht="39" customHeight="1" x14ac:dyDescent="0.2">
      <c r="A145" s="253" t="s">
        <v>106</v>
      </c>
      <c r="B145" s="145" t="s">
        <v>1</v>
      </c>
      <c r="C145" s="57">
        <v>23521</v>
      </c>
      <c r="E145" s="201"/>
      <c r="F145" s="201"/>
      <c r="G145" s="201"/>
      <c r="H145" s="201"/>
      <c r="I145" s="201"/>
      <c r="J145" s="201"/>
    </row>
    <row r="146" spans="1:14" s="73" customFormat="1" x14ac:dyDescent="0.2">
      <c r="A146" s="254"/>
      <c r="B146" s="118" t="s">
        <v>2</v>
      </c>
      <c r="C146" s="57">
        <v>23521</v>
      </c>
      <c r="E146" s="201"/>
      <c r="F146" s="201"/>
      <c r="G146" s="201"/>
      <c r="H146" s="201"/>
      <c r="I146" s="201"/>
      <c r="J146" s="201"/>
    </row>
    <row r="147" spans="1:14" s="71" customFormat="1" x14ac:dyDescent="0.2">
      <c r="A147" s="16" t="s">
        <v>10</v>
      </c>
      <c r="B147" s="9" t="s">
        <v>1</v>
      </c>
      <c r="C147" s="23">
        <f>C149</f>
        <v>28839</v>
      </c>
    </row>
    <row r="148" spans="1:14" s="71" customFormat="1" x14ac:dyDescent="0.2">
      <c r="A148" s="15"/>
      <c r="B148" s="11" t="s">
        <v>2</v>
      </c>
      <c r="C148" s="23">
        <f>C150</f>
        <v>28839</v>
      </c>
    </row>
    <row r="149" spans="1:14" s="48" customFormat="1" x14ac:dyDescent="0.2">
      <c r="A149" s="25" t="s">
        <v>26</v>
      </c>
      <c r="B149" s="17" t="s">
        <v>1</v>
      </c>
      <c r="C149" s="23">
        <f>C151</f>
        <v>28839</v>
      </c>
    </row>
    <row r="150" spans="1:14" s="48" customFormat="1" x14ac:dyDescent="0.2">
      <c r="A150" s="44"/>
      <c r="B150" s="18" t="s">
        <v>2</v>
      </c>
      <c r="C150" s="23">
        <f>C152</f>
        <v>28839</v>
      </c>
    </row>
    <row r="151" spans="1:14" s="48" customFormat="1" x14ac:dyDescent="0.2">
      <c r="A151" s="31" t="s">
        <v>29</v>
      </c>
      <c r="B151" s="28" t="s">
        <v>1</v>
      </c>
      <c r="C151" s="23">
        <f>C153+C155+C157+C159+C161+C163+C165+C167+C169+C171+C175+C177+C179+C181+C183+C185+C173</f>
        <v>28839</v>
      </c>
      <c r="N151" s="196"/>
    </row>
    <row r="152" spans="1:14" s="48" customFormat="1" x14ac:dyDescent="0.2">
      <c r="A152" s="31"/>
      <c r="B152" s="18" t="s">
        <v>2</v>
      </c>
      <c r="C152" s="23">
        <f>C154+C156+C158+C160+C162+C164+C166+C168+C170+C172+C176+C178+C180+C182+C184+C186+C174</f>
        <v>28839</v>
      </c>
    </row>
    <row r="153" spans="1:14" s="230" customFormat="1" ht="30" customHeight="1" x14ac:dyDescent="0.2">
      <c r="A153" s="29" t="s">
        <v>107</v>
      </c>
      <c r="B153" s="17" t="s">
        <v>1</v>
      </c>
      <c r="C153" s="51">
        <v>80</v>
      </c>
      <c r="E153" s="231"/>
      <c r="F153" s="231"/>
      <c r="G153" s="231"/>
      <c r="H153" s="231"/>
      <c r="I153" s="231"/>
      <c r="J153" s="231"/>
    </row>
    <row r="154" spans="1:14" s="230" customFormat="1" ht="15.75" customHeight="1" x14ac:dyDescent="0.2">
      <c r="A154" s="44"/>
      <c r="B154" s="18" t="s">
        <v>2</v>
      </c>
      <c r="C154" s="51">
        <v>80</v>
      </c>
      <c r="E154" s="231"/>
      <c r="F154" s="231"/>
      <c r="G154" s="231"/>
      <c r="H154" s="231"/>
      <c r="I154" s="231"/>
      <c r="J154" s="231"/>
    </row>
    <row r="155" spans="1:14" s="132" customFormat="1" ht="25.5" x14ac:dyDescent="0.2">
      <c r="A155" s="232" t="s">
        <v>108</v>
      </c>
      <c r="B155" s="200" t="s">
        <v>1</v>
      </c>
      <c r="C155" s="129">
        <v>1016</v>
      </c>
      <c r="D155" s="117"/>
      <c r="E155" s="117"/>
      <c r="F155" s="117"/>
      <c r="G155" s="117"/>
      <c r="H155" s="117"/>
      <c r="I155" s="117"/>
      <c r="J155" s="233"/>
      <c r="K155" s="233"/>
      <c r="L155" s="233"/>
      <c r="M155" s="233"/>
    </row>
    <row r="156" spans="1:14" s="132" customFormat="1" x14ac:dyDescent="0.2">
      <c r="A156" s="234"/>
      <c r="B156" s="91" t="s">
        <v>2</v>
      </c>
      <c r="C156" s="129">
        <v>1016</v>
      </c>
      <c r="D156" s="117"/>
      <c r="E156" s="117"/>
      <c r="F156" s="117"/>
      <c r="G156" s="117"/>
      <c r="H156" s="117"/>
      <c r="I156" s="117"/>
      <c r="J156" s="233"/>
      <c r="K156" s="233"/>
      <c r="L156" s="233"/>
      <c r="M156" s="233"/>
    </row>
    <row r="157" spans="1:14" s="132" customFormat="1" ht="27.75" customHeight="1" x14ac:dyDescent="0.2">
      <c r="A157" s="232" t="s">
        <v>109</v>
      </c>
      <c r="B157" s="200" t="s">
        <v>1</v>
      </c>
      <c r="C157" s="129">
        <v>3651</v>
      </c>
      <c r="D157" s="117"/>
      <c r="E157" s="117"/>
      <c r="F157" s="117"/>
      <c r="G157" s="117"/>
      <c r="H157" s="117"/>
      <c r="I157" s="117"/>
      <c r="J157" s="233"/>
      <c r="K157" s="233"/>
      <c r="L157" s="233"/>
      <c r="M157" s="233"/>
    </row>
    <row r="158" spans="1:14" s="132" customFormat="1" x14ac:dyDescent="0.2">
      <c r="A158" s="234"/>
      <c r="B158" s="91" t="s">
        <v>2</v>
      </c>
      <c r="C158" s="129">
        <v>3651</v>
      </c>
      <c r="D158" s="117"/>
      <c r="E158" s="117"/>
      <c r="F158" s="117"/>
      <c r="G158" s="117"/>
      <c r="H158" s="117"/>
      <c r="I158" s="117"/>
      <c r="J158" s="233"/>
      <c r="K158" s="233"/>
      <c r="L158" s="233"/>
      <c r="M158" s="233"/>
    </row>
    <row r="159" spans="1:14" s="132" customFormat="1" ht="27" customHeight="1" x14ac:dyDescent="0.2">
      <c r="A159" s="232" t="s">
        <v>110</v>
      </c>
      <c r="B159" s="200" t="s">
        <v>1</v>
      </c>
      <c r="C159" s="129">
        <v>51</v>
      </c>
      <c r="D159" s="117"/>
      <c r="E159" s="117"/>
      <c r="F159" s="117"/>
      <c r="G159" s="117"/>
      <c r="H159" s="117"/>
      <c r="I159" s="117"/>
      <c r="J159" s="233"/>
      <c r="K159" s="233"/>
      <c r="L159" s="233"/>
      <c r="M159" s="233"/>
    </row>
    <row r="160" spans="1:14" s="132" customFormat="1" ht="18" customHeight="1" x14ac:dyDescent="0.2">
      <c r="A160" s="234"/>
      <c r="B160" s="91" t="s">
        <v>2</v>
      </c>
      <c r="C160" s="129">
        <v>51</v>
      </c>
      <c r="D160" s="117"/>
      <c r="E160" s="117"/>
      <c r="F160" s="117"/>
      <c r="G160" s="117"/>
      <c r="H160" s="117"/>
      <c r="I160" s="117"/>
      <c r="J160" s="233"/>
      <c r="K160" s="233"/>
      <c r="L160" s="233"/>
      <c r="M160" s="233"/>
    </row>
    <row r="161" spans="1:13" s="230" customFormat="1" ht="25.5" x14ac:dyDescent="0.2">
      <c r="A161" s="232" t="s">
        <v>111</v>
      </c>
      <c r="B161" s="17" t="s">
        <v>1</v>
      </c>
      <c r="C161" s="51">
        <v>5235</v>
      </c>
      <c r="E161" s="231"/>
      <c r="F161" s="231"/>
      <c r="G161" s="231"/>
      <c r="H161" s="231"/>
      <c r="I161" s="231"/>
      <c r="J161" s="231"/>
    </row>
    <row r="162" spans="1:13" s="230" customFormat="1" x14ac:dyDescent="0.2">
      <c r="A162" s="234"/>
      <c r="B162" s="18" t="s">
        <v>2</v>
      </c>
      <c r="C162" s="51">
        <v>5235</v>
      </c>
      <c r="E162" s="231"/>
      <c r="F162" s="231"/>
      <c r="G162" s="231"/>
      <c r="H162" s="231"/>
      <c r="I162" s="231"/>
      <c r="J162" s="231"/>
    </row>
    <row r="163" spans="1:13" s="230" customFormat="1" ht="25.5" x14ac:dyDescent="0.2">
      <c r="A163" s="235" t="s">
        <v>112</v>
      </c>
      <c r="B163" s="17" t="s">
        <v>1</v>
      </c>
      <c r="C163" s="51">
        <v>6222</v>
      </c>
      <c r="E163" s="231"/>
      <c r="F163" s="231"/>
      <c r="G163" s="231"/>
      <c r="H163" s="231"/>
      <c r="I163" s="231"/>
      <c r="J163" s="231"/>
    </row>
    <row r="164" spans="1:13" s="230" customFormat="1" x14ac:dyDescent="0.2">
      <c r="A164" s="236"/>
      <c r="B164" s="18" t="s">
        <v>2</v>
      </c>
      <c r="C164" s="51">
        <v>6222</v>
      </c>
      <c r="E164" s="231"/>
      <c r="F164" s="231"/>
      <c r="G164" s="231"/>
      <c r="H164" s="231"/>
      <c r="I164" s="231"/>
      <c r="J164" s="231"/>
    </row>
    <row r="165" spans="1:13" s="230" customFormat="1" ht="27" customHeight="1" x14ac:dyDescent="0.2">
      <c r="A165" s="232" t="s">
        <v>113</v>
      </c>
      <c r="B165" s="17" t="s">
        <v>1</v>
      </c>
      <c r="C165" s="51">
        <v>17</v>
      </c>
      <c r="E165" s="231"/>
      <c r="F165" s="231"/>
      <c r="G165" s="231"/>
      <c r="H165" s="231"/>
      <c r="I165" s="231"/>
      <c r="J165" s="231"/>
    </row>
    <row r="166" spans="1:13" s="230" customFormat="1" ht="17.25" customHeight="1" x14ac:dyDescent="0.2">
      <c r="A166" s="234"/>
      <c r="B166" s="18" t="s">
        <v>2</v>
      </c>
      <c r="C166" s="51">
        <v>17</v>
      </c>
      <c r="E166" s="231"/>
      <c r="F166" s="231"/>
      <c r="G166" s="231"/>
      <c r="H166" s="231"/>
      <c r="I166" s="231"/>
      <c r="J166" s="231"/>
    </row>
    <row r="167" spans="1:13" s="230" customFormat="1" ht="25.5" x14ac:dyDescent="0.2">
      <c r="A167" s="232" t="s">
        <v>114</v>
      </c>
      <c r="B167" s="17" t="s">
        <v>1</v>
      </c>
      <c r="C167" s="51">
        <v>3502</v>
      </c>
      <c r="E167" s="231"/>
      <c r="F167" s="231"/>
      <c r="G167" s="231"/>
      <c r="H167" s="231"/>
      <c r="I167" s="231"/>
      <c r="J167" s="231"/>
    </row>
    <row r="168" spans="1:13" s="230" customFormat="1" x14ac:dyDescent="0.2">
      <c r="A168" s="234"/>
      <c r="B168" s="18" t="s">
        <v>2</v>
      </c>
      <c r="C168" s="51">
        <v>3502</v>
      </c>
      <c r="E168" s="231"/>
      <c r="F168" s="231"/>
      <c r="G168" s="231"/>
      <c r="H168" s="231"/>
      <c r="I168" s="231"/>
      <c r="J168" s="231"/>
    </row>
    <row r="169" spans="1:13" s="132" customFormat="1" ht="25.5" x14ac:dyDescent="0.2">
      <c r="A169" s="244" t="s">
        <v>115</v>
      </c>
      <c r="B169" s="200" t="s">
        <v>1</v>
      </c>
      <c r="C169" s="51">
        <f>1800+3200</f>
        <v>5000</v>
      </c>
      <c r="D169" s="117"/>
      <c r="E169" s="117"/>
      <c r="F169" s="117"/>
      <c r="G169" s="117"/>
      <c r="H169" s="117"/>
      <c r="I169" s="117"/>
      <c r="J169" s="233"/>
      <c r="K169" s="233"/>
      <c r="L169" s="233"/>
      <c r="M169" s="233"/>
    </row>
    <row r="170" spans="1:13" s="132" customFormat="1" x14ac:dyDescent="0.2">
      <c r="A170" s="245"/>
      <c r="B170" s="91" t="s">
        <v>2</v>
      </c>
      <c r="C170" s="51">
        <f>1800+3200</f>
        <v>5000</v>
      </c>
      <c r="D170" s="117"/>
      <c r="E170" s="117"/>
      <c r="F170" s="117"/>
      <c r="G170" s="117"/>
      <c r="H170" s="117"/>
      <c r="I170" s="117"/>
      <c r="J170" s="233"/>
      <c r="K170" s="233"/>
      <c r="L170" s="233"/>
      <c r="M170" s="233"/>
    </row>
    <row r="171" spans="1:13" s="136" customFormat="1" ht="15.75" customHeight="1" x14ac:dyDescent="0.2">
      <c r="A171" s="493" t="s">
        <v>116</v>
      </c>
      <c r="B171" s="145" t="s">
        <v>1</v>
      </c>
      <c r="C171" s="122">
        <v>127</v>
      </c>
    </row>
    <row r="172" spans="1:13" s="136" customFormat="1" ht="21.75" customHeight="1" x14ac:dyDescent="0.2">
      <c r="A172" s="494"/>
      <c r="B172" s="118" t="s">
        <v>2</v>
      </c>
      <c r="C172" s="122">
        <v>127</v>
      </c>
    </row>
    <row r="173" spans="1:13" s="132" customFormat="1" ht="25.5" x14ac:dyDescent="0.2">
      <c r="A173" s="239" t="s">
        <v>117</v>
      </c>
      <c r="B173" s="17" t="s">
        <v>1</v>
      </c>
      <c r="C173" s="51">
        <v>10</v>
      </c>
      <c r="D173" s="117"/>
      <c r="E173" s="117"/>
      <c r="F173" s="117"/>
      <c r="G173" s="117"/>
      <c r="H173" s="117"/>
      <c r="I173" s="117"/>
      <c r="J173" s="233"/>
      <c r="K173" s="233"/>
      <c r="L173" s="233"/>
      <c r="M173" s="233"/>
    </row>
    <row r="174" spans="1:13" s="132" customFormat="1" ht="14.25" customHeight="1" x14ac:dyDescent="0.2">
      <c r="A174" s="44"/>
      <c r="B174" s="18" t="s">
        <v>2</v>
      </c>
      <c r="C174" s="51">
        <v>10</v>
      </c>
      <c r="D174" s="117"/>
      <c r="E174" s="117"/>
      <c r="F174" s="117"/>
      <c r="G174" s="117"/>
      <c r="H174" s="117"/>
      <c r="I174" s="117"/>
      <c r="J174" s="233"/>
      <c r="K174" s="233"/>
      <c r="L174" s="233"/>
      <c r="M174" s="233"/>
    </row>
    <row r="175" spans="1:13" s="132" customFormat="1" ht="27" customHeight="1" x14ac:dyDescent="0.2">
      <c r="A175" s="29" t="s">
        <v>118</v>
      </c>
      <c r="B175" s="200" t="s">
        <v>1</v>
      </c>
      <c r="C175" s="242">
        <v>30</v>
      </c>
      <c r="D175" s="117"/>
      <c r="E175" s="117"/>
      <c r="F175" s="117"/>
      <c r="G175" s="117"/>
      <c r="H175" s="117"/>
      <c r="I175" s="117"/>
      <c r="J175" s="233"/>
      <c r="K175" s="233"/>
      <c r="L175" s="233"/>
      <c r="M175" s="233"/>
    </row>
    <row r="176" spans="1:13" s="132" customFormat="1" ht="18.75" customHeight="1" x14ac:dyDescent="0.2">
      <c r="A176" s="243"/>
      <c r="B176" s="91" t="s">
        <v>2</v>
      </c>
      <c r="C176" s="242">
        <v>30</v>
      </c>
      <c r="D176" s="117"/>
      <c r="E176" s="117"/>
      <c r="F176" s="117"/>
      <c r="G176" s="117"/>
      <c r="H176" s="117"/>
      <c r="I176" s="117"/>
      <c r="J176" s="233"/>
      <c r="K176" s="233"/>
      <c r="L176" s="233"/>
      <c r="M176" s="233"/>
    </row>
    <row r="177" spans="1:13" s="132" customFormat="1" ht="25.5" x14ac:dyDescent="0.2">
      <c r="A177" s="240" t="s">
        <v>119</v>
      </c>
      <c r="B177" s="200" t="s">
        <v>1</v>
      </c>
      <c r="C177" s="129">
        <v>50</v>
      </c>
      <c r="D177" s="117"/>
      <c r="E177" s="117"/>
      <c r="F177" s="117"/>
      <c r="G177" s="117"/>
      <c r="H177" s="117"/>
      <c r="I177" s="117"/>
      <c r="J177" s="233"/>
      <c r="K177" s="233"/>
      <c r="L177" s="233"/>
      <c r="M177" s="233"/>
    </row>
    <row r="178" spans="1:13" s="132" customFormat="1" ht="16.5" customHeight="1" x14ac:dyDescent="0.2">
      <c r="A178" s="241"/>
      <c r="B178" s="91" t="s">
        <v>2</v>
      </c>
      <c r="C178" s="129">
        <v>50</v>
      </c>
      <c r="D178" s="117"/>
      <c r="E178" s="117"/>
      <c r="F178" s="117"/>
      <c r="G178" s="117"/>
      <c r="H178" s="117"/>
      <c r="I178" s="117"/>
      <c r="J178" s="233"/>
      <c r="K178" s="233"/>
      <c r="L178" s="233"/>
      <c r="M178" s="233"/>
    </row>
    <row r="179" spans="1:13" s="230" customFormat="1" ht="26.25" customHeight="1" x14ac:dyDescent="0.2">
      <c r="A179" s="232" t="s">
        <v>120</v>
      </c>
      <c r="B179" s="17" t="s">
        <v>1</v>
      </c>
      <c r="C179" s="51">
        <v>15</v>
      </c>
      <c r="E179" s="231"/>
      <c r="F179" s="231"/>
      <c r="G179" s="231"/>
      <c r="H179" s="231"/>
      <c r="I179" s="231"/>
      <c r="J179" s="231"/>
    </row>
    <row r="180" spans="1:13" s="230" customFormat="1" ht="18" customHeight="1" x14ac:dyDescent="0.2">
      <c r="A180" s="31"/>
      <c r="B180" s="18" t="s">
        <v>2</v>
      </c>
      <c r="C180" s="51">
        <v>15</v>
      </c>
      <c r="E180" s="231"/>
      <c r="F180" s="231"/>
      <c r="G180" s="231"/>
      <c r="H180" s="231"/>
      <c r="I180" s="231"/>
      <c r="J180" s="231"/>
    </row>
    <row r="181" spans="1:13" s="230" customFormat="1" ht="25.5" x14ac:dyDescent="0.2">
      <c r="A181" s="235" t="s">
        <v>121</v>
      </c>
      <c r="B181" s="17" t="s">
        <v>1</v>
      </c>
      <c r="C181" s="51">
        <v>80</v>
      </c>
      <c r="E181" s="231"/>
      <c r="F181" s="231"/>
      <c r="G181" s="231"/>
      <c r="H181" s="231"/>
      <c r="I181" s="231"/>
      <c r="J181" s="231"/>
    </row>
    <row r="182" spans="1:13" s="230" customFormat="1" ht="14.25" customHeight="1" x14ac:dyDescent="0.2">
      <c r="A182" s="243"/>
      <c r="B182" s="18" t="s">
        <v>2</v>
      </c>
      <c r="C182" s="51">
        <v>80</v>
      </c>
      <c r="D182" s="231"/>
      <c r="E182" s="231"/>
      <c r="F182" s="231"/>
      <c r="G182" s="231"/>
      <c r="H182" s="231"/>
      <c r="I182" s="231"/>
      <c r="J182" s="231"/>
    </row>
    <row r="183" spans="1:13" s="73" customFormat="1" ht="27.75" customHeight="1" x14ac:dyDescent="0.2">
      <c r="A183" s="237" t="s">
        <v>122</v>
      </c>
      <c r="B183" s="78" t="s">
        <v>1</v>
      </c>
      <c r="C183" s="57">
        <v>297</v>
      </c>
      <c r="E183" s="201"/>
      <c r="F183" s="201"/>
      <c r="G183" s="201"/>
      <c r="H183" s="201"/>
      <c r="I183" s="201"/>
      <c r="J183" s="201"/>
    </row>
    <row r="184" spans="1:13" s="73" customFormat="1" x14ac:dyDescent="0.2">
      <c r="A184" s="238"/>
      <c r="B184" s="50" t="s">
        <v>2</v>
      </c>
      <c r="C184" s="57">
        <v>297</v>
      </c>
      <c r="E184" s="201"/>
      <c r="F184" s="201"/>
      <c r="G184" s="201"/>
      <c r="H184" s="201"/>
      <c r="I184" s="201"/>
      <c r="J184" s="201"/>
    </row>
    <row r="185" spans="1:13" s="73" customFormat="1" ht="38.25" x14ac:dyDescent="0.2">
      <c r="A185" s="237" t="s">
        <v>123</v>
      </c>
      <c r="B185" s="78" t="s">
        <v>1</v>
      </c>
      <c r="C185" s="57">
        <f>2656+800</f>
        <v>3456</v>
      </c>
      <c r="E185" s="201"/>
      <c r="F185" s="201"/>
      <c r="G185" s="201"/>
      <c r="H185" s="201"/>
      <c r="I185" s="201"/>
      <c r="J185" s="201"/>
    </row>
    <row r="186" spans="1:13" s="73" customFormat="1" x14ac:dyDescent="0.2">
      <c r="A186" s="238"/>
      <c r="B186" s="50" t="s">
        <v>2</v>
      </c>
      <c r="C186" s="57">
        <f>2656+800</f>
        <v>3456</v>
      </c>
      <c r="E186" s="201"/>
      <c r="F186" s="201"/>
      <c r="G186" s="201"/>
      <c r="H186" s="201"/>
      <c r="I186" s="201"/>
      <c r="J186" s="201"/>
    </row>
    <row r="187" spans="1:13" x14ac:dyDescent="0.2">
      <c r="A187" s="67" t="s">
        <v>44</v>
      </c>
      <c r="B187" s="68"/>
      <c r="C187" s="190"/>
      <c r="D187" s="97"/>
      <c r="E187" s="97"/>
      <c r="F187" s="97"/>
      <c r="G187" s="97"/>
      <c r="H187" s="97"/>
      <c r="I187" s="97"/>
      <c r="J187" s="54"/>
      <c r="K187" s="54"/>
      <c r="L187" s="13"/>
      <c r="M187" s="13"/>
    </row>
    <row r="188" spans="1:13" x14ac:dyDescent="0.2">
      <c r="A188" s="141" t="s">
        <v>14</v>
      </c>
      <c r="B188" s="142"/>
      <c r="C188" s="155"/>
      <c r="D188" s="143"/>
      <c r="E188" s="143"/>
      <c r="F188" s="143"/>
      <c r="G188" s="143"/>
      <c r="H188" s="143"/>
      <c r="I188" s="144"/>
      <c r="J188" s="54"/>
      <c r="K188" s="13"/>
      <c r="L188" s="13"/>
      <c r="M188" s="13"/>
    </row>
    <row r="189" spans="1:13" x14ac:dyDescent="0.2">
      <c r="A189" s="116" t="s">
        <v>22</v>
      </c>
      <c r="B189" s="111" t="s">
        <v>1</v>
      </c>
      <c r="C189" s="88">
        <f>C191+C199</f>
        <v>2949</v>
      </c>
      <c r="D189" s="52"/>
      <c r="E189" s="52"/>
      <c r="F189" s="52"/>
      <c r="G189" s="52"/>
      <c r="H189" s="52"/>
      <c r="I189" s="117"/>
      <c r="J189" s="13"/>
      <c r="K189" s="13"/>
      <c r="L189" s="13"/>
      <c r="M189" s="13"/>
    </row>
    <row r="190" spans="1:13" x14ac:dyDescent="0.2">
      <c r="A190" s="116"/>
      <c r="B190" s="111" t="s">
        <v>2</v>
      </c>
      <c r="C190" s="88">
        <f>C192+C200</f>
        <v>2949</v>
      </c>
      <c r="D190" s="52"/>
      <c r="E190" s="52"/>
      <c r="F190" s="52"/>
      <c r="G190" s="52"/>
      <c r="H190" s="52"/>
      <c r="I190" s="117"/>
      <c r="J190" s="13"/>
      <c r="K190" s="13"/>
      <c r="L190" s="13"/>
      <c r="M190" s="13"/>
    </row>
    <row r="191" spans="1:13" x14ac:dyDescent="0.2">
      <c r="A191" s="39" t="s">
        <v>28</v>
      </c>
      <c r="B191" s="12" t="s">
        <v>1</v>
      </c>
      <c r="C191" s="23">
        <f t="shared" ref="C191:C196" si="5">C193</f>
        <v>2542</v>
      </c>
      <c r="D191" s="52"/>
      <c r="E191" s="52"/>
      <c r="F191" s="52"/>
      <c r="G191" s="52"/>
      <c r="H191" s="52"/>
      <c r="I191" s="52"/>
      <c r="J191" s="13"/>
      <c r="K191" s="13"/>
      <c r="L191" s="13"/>
      <c r="M191" s="13"/>
    </row>
    <row r="192" spans="1:13" x14ac:dyDescent="0.2">
      <c r="A192" s="14" t="s">
        <v>20</v>
      </c>
      <c r="B192" s="11" t="s">
        <v>2</v>
      </c>
      <c r="C192" s="23">
        <f t="shared" si="5"/>
        <v>2542</v>
      </c>
      <c r="D192" s="52"/>
      <c r="E192" s="52"/>
      <c r="F192" s="52"/>
      <c r="G192" s="52"/>
      <c r="H192" s="52"/>
      <c r="I192" s="52"/>
      <c r="J192" s="13"/>
      <c r="K192" s="13"/>
      <c r="L192" s="13"/>
      <c r="M192" s="13"/>
    </row>
    <row r="193" spans="1:13" x14ac:dyDescent="0.2">
      <c r="A193" s="16" t="s">
        <v>10</v>
      </c>
      <c r="B193" s="9" t="s">
        <v>1</v>
      </c>
      <c r="C193" s="23">
        <f t="shared" si="5"/>
        <v>2542</v>
      </c>
      <c r="D193" s="52"/>
      <c r="E193" s="52"/>
      <c r="F193" s="52"/>
      <c r="G193" s="52"/>
      <c r="H193" s="52"/>
      <c r="I193" s="52"/>
      <c r="J193" s="13"/>
      <c r="K193" s="13"/>
      <c r="L193" s="13"/>
      <c r="M193" s="13"/>
    </row>
    <row r="194" spans="1:13" x14ac:dyDescent="0.2">
      <c r="A194" s="15"/>
      <c r="B194" s="11" t="s">
        <v>2</v>
      </c>
      <c r="C194" s="23">
        <f t="shared" si="5"/>
        <v>2542</v>
      </c>
      <c r="D194" s="52"/>
      <c r="E194" s="52"/>
      <c r="F194" s="52"/>
      <c r="G194" s="52"/>
      <c r="H194" s="52"/>
      <c r="I194" s="52"/>
      <c r="J194" s="13"/>
      <c r="K194" s="13"/>
      <c r="L194" s="13"/>
      <c r="M194" s="13"/>
    </row>
    <row r="195" spans="1:13" x14ac:dyDescent="0.2">
      <c r="A195" s="16" t="s">
        <v>13</v>
      </c>
      <c r="B195" s="12" t="s">
        <v>1</v>
      </c>
      <c r="C195" s="23">
        <f t="shared" si="5"/>
        <v>2542</v>
      </c>
      <c r="D195" s="52"/>
      <c r="E195" s="52"/>
      <c r="F195" s="52"/>
      <c r="G195" s="52"/>
      <c r="H195" s="52"/>
      <c r="I195" s="52"/>
      <c r="J195" s="13"/>
      <c r="K195" s="13"/>
      <c r="L195" s="13"/>
      <c r="M195" s="13"/>
    </row>
    <row r="196" spans="1:13" x14ac:dyDescent="0.2">
      <c r="A196" s="10"/>
      <c r="B196" s="11" t="s">
        <v>2</v>
      </c>
      <c r="C196" s="23">
        <f t="shared" si="5"/>
        <v>2542</v>
      </c>
      <c r="D196" s="52"/>
      <c r="E196" s="52"/>
      <c r="F196" s="52"/>
      <c r="G196" s="52"/>
      <c r="H196" s="52"/>
      <c r="I196" s="52"/>
      <c r="J196" s="13"/>
      <c r="K196" s="13"/>
      <c r="L196" s="13"/>
      <c r="M196" s="13"/>
    </row>
    <row r="197" spans="1:13" x14ac:dyDescent="0.2">
      <c r="A197" s="29" t="s">
        <v>29</v>
      </c>
      <c r="B197" s="17" t="s">
        <v>1</v>
      </c>
      <c r="C197" s="23">
        <f>C216+C231+C263</f>
        <v>2542</v>
      </c>
      <c r="D197" s="52"/>
      <c r="E197" s="52"/>
      <c r="F197" s="52"/>
      <c r="G197" s="52"/>
      <c r="H197" s="52"/>
      <c r="I197" s="52"/>
      <c r="J197" s="13"/>
      <c r="K197" s="13"/>
      <c r="L197" s="13"/>
      <c r="M197" s="13"/>
    </row>
    <row r="198" spans="1:13" x14ac:dyDescent="0.2">
      <c r="A198" s="10"/>
      <c r="B198" s="18" t="s">
        <v>2</v>
      </c>
      <c r="C198" s="23">
        <f>C217+C232+C264</f>
        <v>2542</v>
      </c>
      <c r="D198" s="52"/>
      <c r="E198" s="52"/>
      <c r="F198" s="52"/>
      <c r="G198" s="52"/>
      <c r="H198" s="52"/>
      <c r="I198" s="52"/>
      <c r="J198" s="13"/>
      <c r="K198" s="13"/>
      <c r="L198" s="13"/>
      <c r="M198" s="13"/>
    </row>
    <row r="199" spans="1:13" x14ac:dyDescent="0.2">
      <c r="A199" s="39" t="s">
        <v>45</v>
      </c>
      <c r="B199" s="12" t="s">
        <v>1</v>
      </c>
      <c r="C199" s="23">
        <f>C200</f>
        <v>407</v>
      </c>
      <c r="D199" s="52"/>
      <c r="E199" s="52"/>
      <c r="F199" s="52"/>
      <c r="G199" s="52"/>
      <c r="H199" s="52"/>
      <c r="I199" s="52"/>
      <c r="J199" s="13"/>
      <c r="K199" s="13"/>
      <c r="L199" s="13"/>
      <c r="M199" s="13"/>
    </row>
    <row r="200" spans="1:13" x14ac:dyDescent="0.2">
      <c r="A200" s="14" t="s">
        <v>9</v>
      </c>
      <c r="B200" s="11" t="s">
        <v>2</v>
      </c>
      <c r="C200" s="23">
        <f>C202</f>
        <v>407</v>
      </c>
      <c r="D200" s="52"/>
      <c r="E200" s="52"/>
      <c r="F200" s="52"/>
      <c r="G200" s="52"/>
      <c r="H200" s="52"/>
      <c r="I200" s="52"/>
      <c r="J200" s="13"/>
      <c r="K200" s="13"/>
      <c r="L200" s="13"/>
      <c r="M200" s="13"/>
    </row>
    <row r="201" spans="1:13" x14ac:dyDescent="0.2">
      <c r="A201" s="16" t="s">
        <v>10</v>
      </c>
      <c r="B201" s="9" t="s">
        <v>1</v>
      </c>
      <c r="C201" s="23">
        <f>C202</f>
        <v>407</v>
      </c>
      <c r="D201" s="52"/>
      <c r="E201" s="52"/>
      <c r="F201" s="52"/>
      <c r="G201" s="52"/>
      <c r="H201" s="52"/>
      <c r="I201" s="52"/>
      <c r="J201" s="13"/>
      <c r="K201" s="13"/>
      <c r="L201" s="13"/>
      <c r="M201" s="13"/>
    </row>
    <row r="202" spans="1:13" x14ac:dyDescent="0.2">
      <c r="A202" s="15"/>
      <c r="B202" s="11" t="s">
        <v>2</v>
      </c>
      <c r="C202" s="23">
        <f>C204</f>
        <v>407</v>
      </c>
      <c r="D202" s="52"/>
      <c r="E202" s="52"/>
      <c r="F202" s="52"/>
      <c r="G202" s="52"/>
      <c r="H202" s="52"/>
      <c r="I202" s="52"/>
      <c r="J202" s="13"/>
      <c r="K202" s="13"/>
      <c r="L202" s="13"/>
      <c r="M202" s="13"/>
    </row>
    <row r="203" spans="1:13" x14ac:dyDescent="0.2">
      <c r="A203" s="16" t="s">
        <v>13</v>
      </c>
      <c r="B203" s="12" t="s">
        <v>1</v>
      </c>
      <c r="C203" s="23">
        <f>C204</f>
        <v>407</v>
      </c>
      <c r="D203" s="52"/>
      <c r="E203" s="52"/>
      <c r="F203" s="52"/>
      <c r="G203" s="52"/>
      <c r="H203" s="52"/>
      <c r="I203" s="52"/>
      <c r="J203" s="13"/>
      <c r="K203" s="13"/>
      <c r="L203" s="13"/>
      <c r="M203" s="13"/>
    </row>
    <row r="204" spans="1:13" x14ac:dyDescent="0.2">
      <c r="A204" s="10"/>
      <c r="B204" s="11" t="s">
        <v>2</v>
      </c>
      <c r="C204" s="23">
        <f>C206</f>
        <v>407</v>
      </c>
      <c r="D204" s="52"/>
      <c r="E204" s="52"/>
      <c r="F204" s="52"/>
      <c r="G204" s="52"/>
      <c r="H204" s="52"/>
      <c r="I204" s="52"/>
      <c r="J204" s="13"/>
      <c r="K204" s="13"/>
      <c r="L204" s="13"/>
      <c r="M204" s="13"/>
    </row>
    <row r="205" spans="1:13" x14ac:dyDescent="0.2">
      <c r="A205" s="29" t="s">
        <v>29</v>
      </c>
      <c r="B205" s="17" t="s">
        <v>1</v>
      </c>
      <c r="C205" s="23">
        <f>C246</f>
        <v>407</v>
      </c>
      <c r="D205" s="52"/>
      <c r="E205" s="52"/>
      <c r="F205" s="52"/>
      <c r="G205" s="52"/>
      <c r="H205" s="52"/>
      <c r="I205" s="52"/>
      <c r="J205" s="13"/>
      <c r="K205" s="13"/>
      <c r="L205" s="13"/>
      <c r="M205" s="13"/>
    </row>
    <row r="206" spans="1:13" x14ac:dyDescent="0.2">
      <c r="A206" s="10"/>
      <c r="B206" s="18" t="s">
        <v>2</v>
      </c>
      <c r="C206" s="23">
        <f>C247</f>
        <v>407</v>
      </c>
      <c r="D206" s="52"/>
      <c r="E206" s="52"/>
      <c r="F206" s="52"/>
      <c r="G206" s="52"/>
      <c r="H206" s="52"/>
      <c r="I206" s="52"/>
      <c r="J206" s="13"/>
      <c r="K206" s="13"/>
      <c r="L206" s="13"/>
      <c r="M206" s="13"/>
    </row>
    <row r="207" spans="1:13" s="48" customFormat="1" x14ac:dyDescent="0.2">
      <c r="A207" s="163" t="s">
        <v>18</v>
      </c>
      <c r="B207" s="163"/>
      <c r="C207" s="164"/>
      <c r="D207" s="165"/>
      <c r="E207" s="166"/>
      <c r="F207" s="165"/>
      <c r="G207" s="165"/>
      <c r="H207" s="165"/>
      <c r="I207" s="165"/>
    </row>
    <row r="208" spans="1:13" s="48" customFormat="1" x14ac:dyDescent="0.2">
      <c r="A208" s="141" t="s">
        <v>14</v>
      </c>
      <c r="B208" s="78" t="s">
        <v>1</v>
      </c>
      <c r="C208" s="57">
        <f t="shared" ref="C208:C209" si="6">C210</f>
        <v>376</v>
      </c>
      <c r="D208" s="167"/>
      <c r="E208" s="167"/>
      <c r="F208" s="167"/>
      <c r="G208" s="167"/>
      <c r="H208" s="167"/>
      <c r="I208" s="167"/>
    </row>
    <row r="209" spans="1:9" s="48" customFormat="1" x14ac:dyDescent="0.2">
      <c r="A209" s="26" t="s">
        <v>51</v>
      </c>
      <c r="B209" s="18" t="s">
        <v>2</v>
      </c>
      <c r="C209" s="57">
        <f t="shared" si="6"/>
        <v>376</v>
      </c>
      <c r="D209" s="54"/>
      <c r="E209" s="54"/>
      <c r="F209" s="54"/>
      <c r="G209" s="54"/>
      <c r="H209" s="54"/>
      <c r="I209" s="54"/>
    </row>
    <row r="210" spans="1:9" s="48" customFormat="1" x14ac:dyDescent="0.2">
      <c r="A210" s="192" t="s">
        <v>28</v>
      </c>
      <c r="B210" s="17" t="s">
        <v>1</v>
      </c>
      <c r="C210" s="51">
        <f>C212</f>
        <v>376</v>
      </c>
      <c r="D210" s="54"/>
      <c r="E210" s="54"/>
      <c r="F210" s="54"/>
      <c r="G210" s="54"/>
      <c r="H210" s="54"/>
      <c r="I210" s="54"/>
    </row>
    <row r="211" spans="1:9" s="48" customFormat="1" x14ac:dyDescent="0.2">
      <c r="A211" s="26" t="s">
        <v>52</v>
      </c>
      <c r="B211" s="18" t="s">
        <v>2</v>
      </c>
      <c r="C211" s="51">
        <f>C213</f>
        <v>376</v>
      </c>
      <c r="D211" s="54"/>
      <c r="E211" s="54"/>
      <c r="F211" s="54"/>
      <c r="G211" s="54"/>
      <c r="H211" s="54"/>
      <c r="I211" s="54"/>
    </row>
    <row r="212" spans="1:9" s="73" customFormat="1" x14ac:dyDescent="0.2">
      <c r="A212" s="16" t="s">
        <v>10</v>
      </c>
      <c r="B212" s="78" t="s">
        <v>1</v>
      </c>
      <c r="C212" s="57">
        <f t="shared" ref="C212:C217" si="7">C214</f>
        <v>376</v>
      </c>
      <c r="D212" s="201"/>
      <c r="E212" s="201"/>
      <c r="F212" s="201"/>
      <c r="G212" s="201"/>
      <c r="H212" s="201"/>
      <c r="I212" s="201"/>
    </row>
    <row r="213" spans="1:9" s="73" customFormat="1" x14ac:dyDescent="0.2">
      <c r="A213" s="15"/>
      <c r="B213" s="50" t="s">
        <v>2</v>
      </c>
      <c r="C213" s="57">
        <f t="shared" si="7"/>
        <v>376</v>
      </c>
      <c r="D213" s="201"/>
      <c r="E213" s="201"/>
      <c r="F213" s="201"/>
      <c r="G213" s="201"/>
      <c r="H213" s="201"/>
      <c r="I213" s="201"/>
    </row>
    <row r="214" spans="1:9" s="73" customFormat="1" x14ac:dyDescent="0.2">
      <c r="A214" s="16" t="s">
        <v>13</v>
      </c>
      <c r="B214" s="78" t="s">
        <v>1</v>
      </c>
      <c r="C214" s="57">
        <f t="shared" si="7"/>
        <v>376</v>
      </c>
      <c r="D214" s="201"/>
      <c r="E214" s="201"/>
      <c r="F214" s="201"/>
      <c r="G214" s="201"/>
      <c r="H214" s="201"/>
      <c r="I214" s="201"/>
    </row>
    <row r="215" spans="1:9" s="73" customFormat="1" x14ac:dyDescent="0.2">
      <c r="A215" s="58"/>
      <c r="B215" s="50" t="s">
        <v>2</v>
      </c>
      <c r="C215" s="57">
        <f t="shared" si="7"/>
        <v>376</v>
      </c>
      <c r="D215" s="201"/>
      <c r="E215" s="201"/>
      <c r="F215" s="201"/>
      <c r="G215" s="201"/>
      <c r="H215" s="201"/>
      <c r="I215" s="201"/>
    </row>
    <row r="216" spans="1:9" s="73" customFormat="1" x14ac:dyDescent="0.2">
      <c r="A216" s="217" t="s">
        <v>29</v>
      </c>
      <c r="B216" s="78" t="s">
        <v>1</v>
      </c>
      <c r="C216" s="57">
        <f t="shared" si="7"/>
        <v>376</v>
      </c>
      <c r="D216" s="201"/>
      <c r="E216" s="201"/>
      <c r="F216" s="201"/>
      <c r="G216" s="201"/>
      <c r="H216" s="201"/>
      <c r="I216" s="201"/>
    </row>
    <row r="217" spans="1:9" s="73" customFormat="1" x14ac:dyDescent="0.2">
      <c r="A217" s="58"/>
      <c r="B217" s="50" t="s">
        <v>2</v>
      </c>
      <c r="C217" s="57">
        <f t="shared" si="7"/>
        <v>376</v>
      </c>
      <c r="D217" s="201"/>
      <c r="E217" s="201"/>
      <c r="F217" s="201"/>
      <c r="G217" s="201"/>
      <c r="H217" s="201"/>
      <c r="I217" s="201"/>
    </row>
    <row r="218" spans="1:9" s="73" customFormat="1" ht="76.5" x14ac:dyDescent="0.2">
      <c r="A218" s="217" t="s">
        <v>127</v>
      </c>
      <c r="B218" s="78" t="s">
        <v>1</v>
      </c>
      <c r="C218" s="57">
        <v>376</v>
      </c>
      <c r="D218" s="201"/>
      <c r="E218" s="201"/>
      <c r="F218" s="201"/>
      <c r="G218" s="201"/>
      <c r="H218" s="201"/>
      <c r="I218" s="201"/>
    </row>
    <row r="219" spans="1:9" s="73" customFormat="1" x14ac:dyDescent="0.2">
      <c r="A219" s="202"/>
      <c r="B219" s="50" t="s">
        <v>2</v>
      </c>
      <c r="C219" s="57">
        <v>376</v>
      </c>
      <c r="D219" s="201"/>
      <c r="E219" s="201"/>
      <c r="F219" s="201"/>
      <c r="G219" s="201"/>
      <c r="H219" s="201"/>
      <c r="I219" s="201"/>
    </row>
    <row r="220" spans="1:9" s="48" customFormat="1" x14ac:dyDescent="0.2">
      <c r="A220" s="163" t="s">
        <v>35</v>
      </c>
      <c r="B220" s="163"/>
      <c r="C220" s="164"/>
      <c r="D220" s="165"/>
      <c r="E220" s="166"/>
      <c r="F220" s="165"/>
      <c r="G220" s="165"/>
      <c r="H220" s="165"/>
      <c r="I220" s="165"/>
    </row>
    <row r="221" spans="1:9" s="48" customFormat="1" x14ac:dyDescent="0.2">
      <c r="A221" s="203" t="s">
        <v>14</v>
      </c>
      <c r="B221" s="78" t="s">
        <v>1</v>
      </c>
      <c r="C221" s="57">
        <f t="shared" ref="C221:C226" si="8">C223</f>
        <v>316</v>
      </c>
      <c r="D221" s="167"/>
      <c r="E221" s="167"/>
      <c r="F221" s="167"/>
      <c r="G221" s="167"/>
      <c r="H221" s="167"/>
      <c r="I221" s="167"/>
    </row>
    <row r="222" spans="1:9" s="48" customFormat="1" x14ac:dyDescent="0.2">
      <c r="A222" s="26" t="s">
        <v>51</v>
      </c>
      <c r="B222" s="18" t="s">
        <v>2</v>
      </c>
      <c r="C222" s="57">
        <f t="shared" si="8"/>
        <v>316</v>
      </c>
      <c r="D222" s="54"/>
      <c r="E222" s="54"/>
      <c r="F222" s="54"/>
      <c r="G222" s="54"/>
      <c r="H222" s="54"/>
      <c r="I222" s="54"/>
    </row>
    <row r="223" spans="1:9" s="48" customFormat="1" x14ac:dyDescent="0.2">
      <c r="A223" s="192" t="s">
        <v>28</v>
      </c>
      <c r="B223" s="17" t="s">
        <v>1</v>
      </c>
      <c r="C223" s="51">
        <f t="shared" si="8"/>
        <v>316</v>
      </c>
      <c r="D223" s="54"/>
      <c r="E223" s="54"/>
      <c r="F223" s="54"/>
      <c r="G223" s="54"/>
      <c r="H223" s="54"/>
      <c r="I223" s="54"/>
    </row>
    <row r="224" spans="1:9" s="48" customFormat="1" x14ac:dyDescent="0.2">
      <c r="A224" s="26" t="s">
        <v>52</v>
      </c>
      <c r="B224" s="18" t="s">
        <v>2</v>
      </c>
      <c r="C224" s="51">
        <f t="shared" si="8"/>
        <v>316</v>
      </c>
      <c r="D224" s="54"/>
      <c r="E224" s="54"/>
      <c r="F224" s="54"/>
      <c r="G224" s="54"/>
      <c r="H224" s="54"/>
      <c r="I224" s="54"/>
    </row>
    <row r="225" spans="1:10" s="87" customFormat="1" x14ac:dyDescent="0.2">
      <c r="A225" s="158" t="s">
        <v>10</v>
      </c>
      <c r="B225" s="133" t="s">
        <v>1</v>
      </c>
      <c r="C225" s="129">
        <f t="shared" si="8"/>
        <v>316</v>
      </c>
    </row>
    <row r="226" spans="1:10" s="87" customFormat="1" x14ac:dyDescent="0.2">
      <c r="A226" s="159"/>
      <c r="B226" s="91" t="s">
        <v>2</v>
      </c>
      <c r="C226" s="129">
        <f t="shared" si="8"/>
        <v>316</v>
      </c>
    </row>
    <row r="227" spans="1:10" s="89" customFormat="1" x14ac:dyDescent="0.2">
      <c r="A227" s="25" t="s">
        <v>26</v>
      </c>
      <c r="B227" s="106" t="s">
        <v>1</v>
      </c>
      <c r="C227" s="23">
        <f>C231</f>
        <v>316</v>
      </c>
    </row>
    <row r="228" spans="1:10" s="89" customFormat="1" x14ac:dyDescent="0.2">
      <c r="A228" s="26"/>
      <c r="B228" s="107" t="s">
        <v>2</v>
      </c>
      <c r="C228" s="23">
        <f>C232</f>
        <v>316</v>
      </c>
    </row>
    <row r="229" spans="1:10" s="89" customFormat="1" ht="13.5" hidden="1" customHeight="1" x14ac:dyDescent="0.2">
      <c r="A229" s="150" t="s">
        <v>27</v>
      </c>
      <c r="B229" s="108"/>
      <c r="C229" s="23"/>
    </row>
    <row r="230" spans="1:10" s="89" customFormat="1" ht="15.75" hidden="1" customHeight="1" x14ac:dyDescent="0.2">
      <c r="A230" s="15"/>
      <c r="B230" s="108"/>
      <c r="C230" s="23"/>
    </row>
    <row r="231" spans="1:10" s="87" customFormat="1" x14ac:dyDescent="0.2">
      <c r="A231" s="114" t="s">
        <v>58</v>
      </c>
      <c r="B231" s="115" t="s">
        <v>1</v>
      </c>
      <c r="C231" s="32">
        <f>C233</f>
        <v>316</v>
      </c>
    </row>
    <row r="232" spans="1:10" s="87" customFormat="1" x14ac:dyDescent="0.2">
      <c r="A232" s="101"/>
      <c r="B232" s="35" t="s">
        <v>2</v>
      </c>
      <c r="C232" s="32">
        <f>C234</f>
        <v>316</v>
      </c>
    </row>
    <row r="233" spans="1:10" s="73" customFormat="1" x14ac:dyDescent="0.2">
      <c r="A233" s="131" t="s">
        <v>36</v>
      </c>
      <c r="B233" s="78" t="s">
        <v>1</v>
      </c>
      <c r="C233" s="57">
        <f>C235</f>
        <v>316</v>
      </c>
      <c r="D233" s="201"/>
      <c r="E233" s="201"/>
      <c r="F233" s="201"/>
      <c r="G233" s="201"/>
      <c r="H233" s="201"/>
      <c r="I233" s="201"/>
    </row>
    <row r="234" spans="1:10" s="73" customFormat="1" x14ac:dyDescent="0.2">
      <c r="A234" s="202"/>
      <c r="B234" s="50" t="s">
        <v>2</v>
      </c>
      <c r="C234" s="57">
        <f>C236</f>
        <v>316</v>
      </c>
      <c r="D234" s="201"/>
      <c r="E234" s="201"/>
      <c r="F234" s="201"/>
      <c r="G234" s="201"/>
      <c r="H234" s="201"/>
      <c r="I234" s="201"/>
    </row>
    <row r="235" spans="1:10" s="73" customFormat="1" ht="15" x14ac:dyDescent="0.25">
      <c r="A235" s="83" t="s">
        <v>65</v>
      </c>
      <c r="B235" s="78" t="s">
        <v>1</v>
      </c>
      <c r="C235" s="57">
        <v>316</v>
      </c>
      <c r="D235" s="201"/>
      <c r="E235" s="201"/>
      <c r="F235" s="201"/>
      <c r="G235" s="201"/>
      <c r="H235" s="201"/>
      <c r="I235" s="201"/>
    </row>
    <row r="236" spans="1:10" s="73" customFormat="1" x14ac:dyDescent="0.2">
      <c r="A236" s="202"/>
      <c r="B236" s="50" t="s">
        <v>2</v>
      </c>
      <c r="C236" s="57">
        <v>316</v>
      </c>
      <c r="D236" s="201"/>
      <c r="E236" s="201"/>
      <c r="F236" s="201"/>
      <c r="G236" s="201"/>
      <c r="H236" s="201"/>
      <c r="I236" s="201"/>
    </row>
    <row r="237" spans="1:10" x14ac:dyDescent="0.2">
      <c r="A237" s="491" t="s">
        <v>42</v>
      </c>
      <c r="B237" s="492"/>
      <c r="C237" s="492"/>
      <c r="D237"/>
      <c r="E237" s="55"/>
      <c r="F237" s="13"/>
      <c r="G237" s="13"/>
      <c r="H237" s="13"/>
      <c r="I237" s="13"/>
      <c r="J237" s="13"/>
    </row>
    <row r="238" spans="1:10" x14ac:dyDescent="0.2">
      <c r="A238" s="102" t="s">
        <v>14</v>
      </c>
      <c r="B238" s="17" t="s">
        <v>1</v>
      </c>
      <c r="C238" s="34">
        <f t="shared" ref="C238:C245" si="9">C240</f>
        <v>407</v>
      </c>
      <c r="D238"/>
      <c r="E238" s="135"/>
      <c r="F238" s="13"/>
      <c r="G238" s="13"/>
      <c r="H238" s="13"/>
      <c r="I238" s="13"/>
      <c r="J238" s="13"/>
    </row>
    <row r="239" spans="1:10" x14ac:dyDescent="0.2">
      <c r="A239" s="26" t="s">
        <v>15</v>
      </c>
      <c r="B239" s="18" t="s">
        <v>2</v>
      </c>
      <c r="C239" s="122">
        <f t="shared" si="9"/>
        <v>407</v>
      </c>
      <c r="D239"/>
      <c r="E239" s="13"/>
      <c r="F239" s="13"/>
      <c r="G239" s="13"/>
      <c r="H239" s="13"/>
      <c r="I239" s="13"/>
      <c r="J239" s="13"/>
    </row>
    <row r="240" spans="1:10" x14ac:dyDescent="0.2">
      <c r="A240" s="39" t="s">
        <v>45</v>
      </c>
      <c r="B240" s="12" t="s">
        <v>1</v>
      </c>
      <c r="C240" s="129">
        <f>C242</f>
        <v>407</v>
      </c>
      <c r="D240"/>
      <c r="E240" s="13"/>
      <c r="F240" s="13"/>
      <c r="G240" s="13"/>
      <c r="H240" s="13"/>
      <c r="I240" s="13"/>
      <c r="J240" s="13"/>
    </row>
    <row r="241" spans="1:10" x14ac:dyDescent="0.2">
      <c r="A241" s="14" t="s">
        <v>9</v>
      </c>
      <c r="B241" s="11" t="s">
        <v>2</v>
      </c>
      <c r="C241" s="129">
        <f>C243</f>
        <v>407</v>
      </c>
      <c r="D241"/>
      <c r="E241" s="13"/>
      <c r="F241" s="13"/>
      <c r="G241" s="13"/>
      <c r="H241" s="13"/>
      <c r="I241" s="13"/>
      <c r="J241" s="13"/>
    </row>
    <row r="242" spans="1:10" x14ac:dyDescent="0.2">
      <c r="A242" s="16" t="s">
        <v>10</v>
      </c>
      <c r="B242" s="9" t="s">
        <v>1</v>
      </c>
      <c r="C242" s="129">
        <f t="shared" si="9"/>
        <v>407</v>
      </c>
      <c r="D242"/>
    </row>
    <row r="243" spans="1:10" x14ac:dyDescent="0.2">
      <c r="A243" s="15"/>
      <c r="B243" s="11" t="s">
        <v>2</v>
      </c>
      <c r="C243" s="129">
        <f t="shared" si="9"/>
        <v>407</v>
      </c>
      <c r="D243"/>
    </row>
    <row r="244" spans="1:10" x14ac:dyDescent="0.2">
      <c r="A244" s="24" t="s">
        <v>26</v>
      </c>
      <c r="B244" s="17" t="s">
        <v>1</v>
      </c>
      <c r="C244" s="129">
        <f t="shared" si="9"/>
        <v>407</v>
      </c>
      <c r="D244"/>
    </row>
    <row r="245" spans="1:10" x14ac:dyDescent="0.2">
      <c r="A245" s="24"/>
      <c r="B245" s="18" t="s">
        <v>2</v>
      </c>
      <c r="C245" s="129">
        <f t="shared" si="9"/>
        <v>407</v>
      </c>
      <c r="D245"/>
    </row>
    <row r="246" spans="1:10" x14ac:dyDescent="0.2">
      <c r="A246" s="25" t="s">
        <v>27</v>
      </c>
      <c r="B246" s="17" t="s">
        <v>1</v>
      </c>
      <c r="C246" s="129">
        <f>C248</f>
        <v>407</v>
      </c>
      <c r="D246"/>
    </row>
    <row r="247" spans="1:10" x14ac:dyDescent="0.2">
      <c r="A247" s="24"/>
      <c r="B247" s="18" t="s">
        <v>2</v>
      </c>
      <c r="C247" s="129">
        <f>C249</f>
        <v>407</v>
      </c>
      <c r="D247"/>
    </row>
    <row r="248" spans="1:10" s="87" customFormat="1" x14ac:dyDescent="0.2">
      <c r="A248" s="121" t="s">
        <v>136</v>
      </c>
      <c r="B248" s="33" t="s">
        <v>1</v>
      </c>
      <c r="C248" s="32">
        <f>C250</f>
        <v>407</v>
      </c>
    </row>
    <row r="249" spans="1:10" s="87" customFormat="1" x14ac:dyDescent="0.2">
      <c r="A249" s="38"/>
      <c r="B249" s="35" t="s">
        <v>2</v>
      </c>
      <c r="C249" s="32">
        <f>C251</f>
        <v>407</v>
      </c>
    </row>
    <row r="250" spans="1:10" s="136" customFormat="1" x14ac:dyDescent="0.2">
      <c r="A250" s="255" t="s">
        <v>140</v>
      </c>
      <c r="B250" s="145" t="s">
        <v>1</v>
      </c>
      <c r="C250" s="57">
        <v>407</v>
      </c>
    </row>
    <row r="251" spans="1:10" s="136" customFormat="1" x14ac:dyDescent="0.2">
      <c r="A251" s="249"/>
      <c r="B251" s="118" t="s">
        <v>2</v>
      </c>
      <c r="C251" s="57">
        <v>407</v>
      </c>
    </row>
    <row r="252" spans="1:10" x14ac:dyDescent="0.2">
      <c r="A252" s="92" t="s">
        <v>46</v>
      </c>
      <c r="B252" s="93"/>
      <c r="C252" s="128"/>
      <c r="D252" s="490"/>
      <c r="E252" s="490"/>
      <c r="F252" s="490"/>
      <c r="G252" s="490"/>
      <c r="H252" s="490"/>
      <c r="I252" s="490"/>
    </row>
    <row r="253" spans="1:10" s="89" customFormat="1" x14ac:dyDescent="0.2">
      <c r="A253" s="199" t="s">
        <v>14</v>
      </c>
      <c r="B253" s="106" t="s">
        <v>1</v>
      </c>
      <c r="C253" s="34">
        <f t="shared" ref="C253:C254" si="10">C255</f>
        <v>1850</v>
      </c>
      <c r="D253" s="54"/>
      <c r="E253" s="54"/>
      <c r="F253" s="54"/>
      <c r="G253" s="54"/>
      <c r="H253" s="54"/>
      <c r="I253" s="54"/>
    </row>
    <row r="254" spans="1:10" s="89" customFormat="1" x14ac:dyDescent="0.2">
      <c r="A254" s="109" t="s">
        <v>15</v>
      </c>
      <c r="B254" s="107" t="s">
        <v>2</v>
      </c>
      <c r="C254" s="88">
        <f t="shared" si="10"/>
        <v>1850</v>
      </c>
      <c r="D254" s="54"/>
      <c r="E254" s="54"/>
      <c r="F254" s="54"/>
      <c r="G254" s="54"/>
      <c r="H254" s="54"/>
      <c r="I254" s="54"/>
    </row>
    <row r="255" spans="1:10" s="89" customFormat="1" x14ac:dyDescent="0.2">
      <c r="A255" s="110" t="s">
        <v>19</v>
      </c>
      <c r="B255" s="111" t="s">
        <v>1</v>
      </c>
      <c r="C255" s="88">
        <f>C257</f>
        <v>1850</v>
      </c>
      <c r="D255" s="54"/>
      <c r="E255" s="54"/>
      <c r="F255" s="54"/>
      <c r="G255" s="54"/>
      <c r="H255" s="54"/>
      <c r="I255" s="54"/>
    </row>
    <row r="256" spans="1:10" s="89" customFormat="1" x14ac:dyDescent="0.2">
      <c r="A256" s="90" t="s">
        <v>20</v>
      </c>
      <c r="B256" s="107" t="s">
        <v>2</v>
      </c>
      <c r="C256" s="88">
        <f>C258</f>
        <v>1850</v>
      </c>
    </row>
    <row r="257" spans="1:10" s="87" customFormat="1" x14ac:dyDescent="0.2">
      <c r="A257" s="158" t="s">
        <v>10</v>
      </c>
      <c r="B257" s="133" t="s">
        <v>1</v>
      </c>
      <c r="C257" s="129">
        <f>C258</f>
        <v>1850</v>
      </c>
    </row>
    <row r="258" spans="1:10" s="87" customFormat="1" x14ac:dyDescent="0.2">
      <c r="A258" s="159"/>
      <c r="B258" s="91" t="s">
        <v>2</v>
      </c>
      <c r="C258" s="129">
        <f>C260</f>
        <v>1850</v>
      </c>
    </row>
    <row r="259" spans="1:10" s="89" customFormat="1" x14ac:dyDescent="0.2">
      <c r="A259" s="25" t="s">
        <v>26</v>
      </c>
      <c r="B259" s="106" t="s">
        <v>1</v>
      </c>
      <c r="C259" s="23">
        <f>C263</f>
        <v>1850</v>
      </c>
    </row>
    <row r="260" spans="1:10" s="89" customFormat="1" x14ac:dyDescent="0.2">
      <c r="A260" s="26"/>
      <c r="B260" s="107" t="s">
        <v>2</v>
      </c>
      <c r="C260" s="23">
        <f>C264</f>
        <v>1850</v>
      </c>
    </row>
    <row r="261" spans="1:10" s="89" customFormat="1" ht="13.5" hidden="1" customHeight="1" x14ac:dyDescent="0.2">
      <c r="A261" s="150" t="s">
        <v>27</v>
      </c>
      <c r="B261" s="108"/>
      <c r="C261" s="23"/>
    </row>
    <row r="262" spans="1:10" s="89" customFormat="1" ht="15.75" hidden="1" customHeight="1" x14ac:dyDescent="0.2">
      <c r="A262" s="15"/>
      <c r="B262" s="108"/>
      <c r="C262" s="23"/>
    </row>
    <row r="263" spans="1:10" s="87" customFormat="1" x14ac:dyDescent="0.2">
      <c r="A263" s="114" t="s">
        <v>58</v>
      </c>
      <c r="B263" s="115" t="s">
        <v>1</v>
      </c>
      <c r="C263" s="32">
        <f>C265+C267+C269+C271</f>
        <v>1850</v>
      </c>
    </row>
    <row r="264" spans="1:10" s="87" customFormat="1" x14ac:dyDescent="0.2">
      <c r="A264" s="101"/>
      <c r="B264" s="35" t="s">
        <v>2</v>
      </c>
      <c r="C264" s="32">
        <f>C266+C268+C270+C272</f>
        <v>1850</v>
      </c>
    </row>
    <row r="265" spans="1:10" s="132" customFormat="1" ht="28.5" customHeight="1" x14ac:dyDescent="0.2">
      <c r="A265" s="246" t="s">
        <v>81</v>
      </c>
      <c r="B265" s="200" t="s">
        <v>1</v>
      </c>
      <c r="C265" s="129">
        <v>1400</v>
      </c>
    </row>
    <row r="266" spans="1:10" s="132" customFormat="1" ht="14.25" customHeight="1" x14ac:dyDescent="0.2">
      <c r="A266" s="247"/>
      <c r="B266" s="91" t="s">
        <v>2</v>
      </c>
      <c r="C266" s="129">
        <v>1400</v>
      </c>
    </row>
    <row r="267" spans="1:10" s="73" customFormat="1" ht="38.25" x14ac:dyDescent="0.2">
      <c r="A267" s="237" t="s">
        <v>71</v>
      </c>
      <c r="B267" s="78" t="s">
        <v>1</v>
      </c>
      <c r="C267" s="57">
        <v>150</v>
      </c>
      <c r="E267" s="201"/>
      <c r="F267" s="201"/>
      <c r="G267" s="201"/>
      <c r="H267" s="201"/>
      <c r="I267" s="201"/>
      <c r="J267" s="201"/>
    </row>
    <row r="268" spans="1:10" s="73" customFormat="1" x14ac:dyDescent="0.2">
      <c r="A268" s="238"/>
      <c r="B268" s="50" t="s">
        <v>2</v>
      </c>
      <c r="C268" s="57">
        <v>150</v>
      </c>
      <c r="E268" s="201"/>
      <c r="F268" s="201"/>
      <c r="G268" s="201"/>
      <c r="H268" s="201"/>
      <c r="I268" s="201"/>
      <c r="J268" s="201"/>
    </row>
    <row r="269" spans="1:10" s="73" customFormat="1" ht="25.5" x14ac:dyDescent="0.2">
      <c r="A269" s="237" t="s">
        <v>70</v>
      </c>
      <c r="B269" s="78" t="s">
        <v>1</v>
      </c>
      <c r="C269" s="57">
        <v>150</v>
      </c>
      <c r="E269" s="201"/>
      <c r="F269" s="201"/>
      <c r="G269" s="201"/>
      <c r="H269" s="201"/>
      <c r="I269" s="201"/>
      <c r="J269" s="201"/>
    </row>
    <row r="270" spans="1:10" s="73" customFormat="1" x14ac:dyDescent="0.2">
      <c r="A270" s="238"/>
      <c r="B270" s="50" t="s">
        <v>2</v>
      </c>
      <c r="C270" s="57">
        <v>150</v>
      </c>
      <c r="E270" s="201"/>
      <c r="F270" s="201"/>
      <c r="G270" s="201"/>
      <c r="H270" s="201"/>
      <c r="I270" s="201"/>
      <c r="J270" s="201"/>
    </row>
    <row r="271" spans="1:10" s="73" customFormat="1" ht="25.5" x14ac:dyDescent="0.2">
      <c r="A271" s="237" t="s">
        <v>72</v>
      </c>
      <c r="B271" s="78" t="s">
        <v>1</v>
      </c>
      <c r="C271" s="57">
        <v>150</v>
      </c>
      <c r="E271" s="201"/>
      <c r="F271" s="201"/>
      <c r="G271" s="201"/>
      <c r="H271" s="201"/>
      <c r="I271" s="201"/>
      <c r="J271" s="201"/>
    </row>
    <row r="272" spans="1:10" s="73" customFormat="1" x14ac:dyDescent="0.2">
      <c r="A272" s="238"/>
      <c r="B272" s="50" t="s">
        <v>2</v>
      </c>
      <c r="C272" s="57">
        <v>150</v>
      </c>
      <c r="E272" s="201"/>
      <c r="F272" s="201"/>
      <c r="G272" s="201"/>
      <c r="H272" s="201"/>
      <c r="I272" s="201"/>
      <c r="J272" s="201"/>
    </row>
    <row r="273" spans="1:4" x14ac:dyDescent="0.2">
      <c r="A273" s="475" t="s">
        <v>8</v>
      </c>
      <c r="B273" s="476"/>
      <c r="C273" s="477"/>
    </row>
    <row r="274" spans="1:4" ht="15" x14ac:dyDescent="0.2">
      <c r="A274" s="72" t="s">
        <v>12</v>
      </c>
      <c r="B274" s="33" t="s">
        <v>1</v>
      </c>
      <c r="C274" s="34">
        <f>C275</f>
        <v>32544</v>
      </c>
    </row>
    <row r="275" spans="1:4" x14ac:dyDescent="0.2">
      <c r="A275" s="38"/>
      <c r="B275" s="35" t="s">
        <v>2</v>
      </c>
      <c r="C275" s="34">
        <f>C277+C293</f>
        <v>32544</v>
      </c>
    </row>
    <row r="276" spans="1:4" x14ac:dyDescent="0.2">
      <c r="A276" s="30" t="s">
        <v>21</v>
      </c>
      <c r="B276" s="17" t="s">
        <v>1</v>
      </c>
      <c r="C276" s="23">
        <f>C278+C280</f>
        <v>22114</v>
      </c>
    </row>
    <row r="277" spans="1:4" x14ac:dyDescent="0.2">
      <c r="A277" s="14" t="s">
        <v>9</v>
      </c>
      <c r="B277" s="18" t="s">
        <v>2</v>
      </c>
      <c r="C277" s="23">
        <f>C279+C281</f>
        <v>22114</v>
      </c>
    </row>
    <row r="278" spans="1:4" x14ac:dyDescent="0.2">
      <c r="A278" s="82" t="s">
        <v>43</v>
      </c>
      <c r="B278" s="79" t="s">
        <v>1</v>
      </c>
      <c r="C278" s="88">
        <f>C316</f>
        <v>130</v>
      </c>
      <c r="D278"/>
    </row>
    <row r="279" spans="1:4" x14ac:dyDescent="0.2">
      <c r="A279" s="15"/>
      <c r="B279" s="50" t="s">
        <v>2</v>
      </c>
      <c r="C279" s="88">
        <f>C317</f>
        <v>130</v>
      </c>
      <c r="D279"/>
    </row>
    <row r="280" spans="1:4" x14ac:dyDescent="0.2">
      <c r="A280" s="41" t="s">
        <v>10</v>
      </c>
      <c r="B280" s="9" t="s">
        <v>1</v>
      </c>
      <c r="C280" s="23">
        <f>C282+C290</f>
        <v>21984</v>
      </c>
    </row>
    <row r="281" spans="1:4" x14ac:dyDescent="0.2">
      <c r="A281" s="15"/>
      <c r="B281" s="11" t="s">
        <v>2</v>
      </c>
      <c r="C281" s="23">
        <f>C283+C291</f>
        <v>21984</v>
      </c>
    </row>
    <row r="282" spans="1:4" x14ac:dyDescent="0.2">
      <c r="A282" s="25" t="s">
        <v>13</v>
      </c>
      <c r="B282" s="12" t="s">
        <v>1</v>
      </c>
      <c r="C282" s="23">
        <f>C284+C286+C288</f>
        <v>1534</v>
      </c>
    </row>
    <row r="283" spans="1:4" x14ac:dyDescent="0.2">
      <c r="A283" s="10"/>
      <c r="B283" s="11" t="s">
        <v>2</v>
      </c>
      <c r="C283" s="23">
        <f>C285+C287+C289</f>
        <v>1534</v>
      </c>
      <c r="D283"/>
    </row>
    <row r="284" spans="1:4" x14ac:dyDescent="0.2">
      <c r="A284" s="27" t="s">
        <v>16</v>
      </c>
      <c r="B284" s="12" t="s">
        <v>1</v>
      </c>
      <c r="C284" s="23">
        <f>C322</f>
        <v>0</v>
      </c>
      <c r="D284"/>
    </row>
    <row r="285" spans="1:4" x14ac:dyDescent="0.2">
      <c r="A285" s="14"/>
      <c r="B285" s="11" t="s">
        <v>2</v>
      </c>
      <c r="C285" s="23">
        <f>C323</f>
        <v>0</v>
      </c>
      <c r="D285"/>
    </row>
    <row r="286" spans="1:4" x14ac:dyDescent="0.2">
      <c r="A286" s="37" t="s">
        <v>125</v>
      </c>
      <c r="B286" s="12" t="s">
        <v>1</v>
      </c>
      <c r="C286" s="76">
        <f>C324</f>
        <v>0</v>
      </c>
      <c r="D286"/>
    </row>
    <row r="287" spans="1:4" x14ac:dyDescent="0.2">
      <c r="A287" s="14"/>
      <c r="B287" s="11" t="s">
        <v>2</v>
      </c>
      <c r="C287" s="76">
        <f>C325</f>
        <v>0</v>
      </c>
      <c r="D287"/>
    </row>
    <row r="288" spans="1:4" x14ac:dyDescent="0.2">
      <c r="A288" s="27" t="s">
        <v>24</v>
      </c>
      <c r="B288" s="9" t="s">
        <v>1</v>
      </c>
      <c r="C288" s="23">
        <f>C326+C483+C564</f>
        <v>1534</v>
      </c>
      <c r="D288"/>
    </row>
    <row r="289" spans="1:4" x14ac:dyDescent="0.2">
      <c r="A289" s="10"/>
      <c r="B289" s="11" t="s">
        <v>2</v>
      </c>
      <c r="C289" s="23">
        <f>C327+C484+C565</f>
        <v>1534</v>
      </c>
      <c r="D289"/>
    </row>
    <row r="290" spans="1:4" x14ac:dyDescent="0.2">
      <c r="A290" s="27" t="s">
        <v>31</v>
      </c>
      <c r="B290" s="9" t="s">
        <v>1</v>
      </c>
      <c r="C290" s="23">
        <f>C544+C566</f>
        <v>20450</v>
      </c>
      <c r="D290"/>
    </row>
    <row r="291" spans="1:4" x14ac:dyDescent="0.2">
      <c r="A291" s="10"/>
      <c r="B291" s="11" t="s">
        <v>2</v>
      </c>
      <c r="C291" s="23">
        <f>C545+C567</f>
        <v>20450</v>
      </c>
      <c r="D291"/>
    </row>
    <row r="292" spans="1:4" x14ac:dyDescent="0.2">
      <c r="A292" s="30" t="s">
        <v>17</v>
      </c>
      <c r="B292" s="12" t="s">
        <v>1</v>
      </c>
      <c r="C292" s="32">
        <f>C296+C298</f>
        <v>10430</v>
      </c>
      <c r="D292"/>
    </row>
    <row r="293" spans="1:4" x14ac:dyDescent="0.2">
      <c r="A293" s="14" t="s">
        <v>9</v>
      </c>
      <c r="B293" s="11" t="s">
        <v>2</v>
      </c>
      <c r="C293" s="32">
        <f>C297+C299</f>
        <v>10430</v>
      </c>
      <c r="D293"/>
    </row>
    <row r="294" spans="1:4" hidden="1" x14ac:dyDescent="0.2">
      <c r="A294" s="82" t="s">
        <v>38</v>
      </c>
      <c r="B294" s="9" t="s">
        <v>1</v>
      </c>
      <c r="C294" s="23" t="e">
        <f>C295</f>
        <v>#REF!</v>
      </c>
      <c r="D294"/>
    </row>
    <row r="295" spans="1:4" hidden="1" x14ac:dyDescent="0.2">
      <c r="A295" s="10"/>
      <c r="B295" s="11" t="s">
        <v>2</v>
      </c>
      <c r="C295" s="23" t="e">
        <f>C331</f>
        <v>#REF!</v>
      </c>
      <c r="D295"/>
    </row>
    <row r="296" spans="1:4" x14ac:dyDescent="0.2">
      <c r="A296" s="82" t="s">
        <v>43</v>
      </c>
      <c r="B296" s="79" t="s">
        <v>1</v>
      </c>
      <c r="C296" s="88">
        <f>C332</f>
        <v>60</v>
      </c>
      <c r="D296"/>
    </row>
    <row r="297" spans="1:4" x14ac:dyDescent="0.2">
      <c r="A297" s="15"/>
      <c r="B297" s="50" t="s">
        <v>2</v>
      </c>
      <c r="C297" s="88">
        <f>C333</f>
        <v>60</v>
      </c>
      <c r="D297"/>
    </row>
    <row r="298" spans="1:4" x14ac:dyDescent="0.2">
      <c r="A298" s="16" t="s">
        <v>10</v>
      </c>
      <c r="B298" s="9" t="s">
        <v>1</v>
      </c>
      <c r="C298" s="23">
        <f>C300+C308</f>
        <v>10370</v>
      </c>
      <c r="D298"/>
    </row>
    <row r="299" spans="1:4" x14ac:dyDescent="0.2">
      <c r="A299" s="15"/>
      <c r="B299" s="11" t="s">
        <v>2</v>
      </c>
      <c r="C299" s="23">
        <f>C301+C309</f>
        <v>10370</v>
      </c>
      <c r="D299"/>
    </row>
    <row r="300" spans="1:4" x14ac:dyDescent="0.2">
      <c r="A300" s="16" t="s">
        <v>13</v>
      </c>
      <c r="B300" s="12" t="s">
        <v>1</v>
      </c>
      <c r="C300" s="23">
        <f>C302+C304+C306</f>
        <v>7705</v>
      </c>
      <c r="D300"/>
    </row>
    <row r="301" spans="1:4" x14ac:dyDescent="0.2">
      <c r="A301" s="10"/>
      <c r="B301" s="11" t="s">
        <v>2</v>
      </c>
      <c r="C301" s="23">
        <f>C303+C305+C307</f>
        <v>7705</v>
      </c>
      <c r="D301"/>
    </row>
    <row r="302" spans="1:4" x14ac:dyDescent="0.2">
      <c r="A302" s="31" t="s">
        <v>16</v>
      </c>
      <c r="B302" s="12" t="s">
        <v>1</v>
      </c>
      <c r="C302" s="23">
        <f>C338</f>
        <v>910.4</v>
      </c>
      <c r="D302"/>
    </row>
    <row r="303" spans="1:4" x14ac:dyDescent="0.2">
      <c r="A303" s="10"/>
      <c r="B303" s="11" t="s">
        <v>2</v>
      </c>
      <c r="C303" s="23">
        <f>C339</f>
        <v>910.4</v>
      </c>
    </row>
    <row r="304" spans="1:4" x14ac:dyDescent="0.2">
      <c r="A304" s="37" t="s">
        <v>125</v>
      </c>
      <c r="B304" s="12" t="s">
        <v>1</v>
      </c>
      <c r="C304" s="76">
        <f>C340</f>
        <v>11.6</v>
      </c>
    </row>
    <row r="305" spans="1:11" x14ac:dyDescent="0.2">
      <c r="A305" s="14"/>
      <c r="B305" s="11" t="s">
        <v>2</v>
      </c>
      <c r="C305" s="76">
        <f>C341</f>
        <v>11.6</v>
      </c>
    </row>
    <row r="306" spans="1:11" x14ac:dyDescent="0.2">
      <c r="A306" s="27" t="s">
        <v>24</v>
      </c>
      <c r="B306" s="9" t="s">
        <v>1</v>
      </c>
      <c r="C306" s="23">
        <f>C342+C491+C572</f>
        <v>6783</v>
      </c>
    </row>
    <row r="307" spans="1:11" x14ac:dyDescent="0.2">
      <c r="A307" s="10"/>
      <c r="B307" s="11" t="s">
        <v>2</v>
      </c>
      <c r="C307" s="23">
        <f>C343+C492+C573</f>
        <v>6783</v>
      </c>
    </row>
    <row r="308" spans="1:11" x14ac:dyDescent="0.2">
      <c r="A308" s="27" t="s">
        <v>31</v>
      </c>
      <c r="B308" s="9" t="s">
        <v>1</v>
      </c>
      <c r="C308" s="23">
        <f>C574</f>
        <v>2665</v>
      </c>
    </row>
    <row r="309" spans="1:11" x14ac:dyDescent="0.2">
      <c r="A309" s="10"/>
      <c r="B309" s="11" t="s">
        <v>2</v>
      </c>
      <c r="C309" s="23">
        <f>C575</f>
        <v>2665</v>
      </c>
    </row>
    <row r="310" spans="1:11" x14ac:dyDescent="0.2">
      <c r="A310" s="61" t="s">
        <v>34</v>
      </c>
      <c r="B310" s="63"/>
      <c r="C310" s="62"/>
      <c r="D310" s="56"/>
      <c r="E310" s="56"/>
      <c r="F310" s="56"/>
      <c r="G310" s="56"/>
      <c r="H310" s="56"/>
      <c r="I310" s="56"/>
      <c r="J310" s="13"/>
      <c r="K310" s="55"/>
    </row>
    <row r="311" spans="1:11" x14ac:dyDescent="0.2">
      <c r="A311" s="105" t="s">
        <v>14</v>
      </c>
      <c r="B311" s="195"/>
      <c r="C311" s="23"/>
      <c r="D311" s="56"/>
      <c r="E311" s="56"/>
      <c r="F311" s="56"/>
      <c r="G311" s="56"/>
      <c r="H311" s="56"/>
      <c r="I311" s="64"/>
    </row>
    <row r="312" spans="1:11" x14ac:dyDescent="0.2">
      <c r="A312" s="185" t="s">
        <v>22</v>
      </c>
      <c r="B312" s="78" t="s">
        <v>1</v>
      </c>
      <c r="C312" s="23">
        <f>C314+C328</f>
        <v>1112</v>
      </c>
      <c r="D312" s="53"/>
      <c r="E312" s="53"/>
      <c r="F312" s="53"/>
      <c r="G312" s="53"/>
      <c r="H312" s="53"/>
      <c r="I312" s="53"/>
      <c r="J312" s="13"/>
      <c r="K312" s="13"/>
    </row>
    <row r="313" spans="1:11" x14ac:dyDescent="0.2">
      <c r="A313" s="58"/>
      <c r="B313" s="50" t="s">
        <v>2</v>
      </c>
      <c r="C313" s="23">
        <f>C315+C329</f>
        <v>1112</v>
      </c>
      <c r="D313" s="53"/>
      <c r="E313" s="53"/>
      <c r="F313" s="53"/>
      <c r="G313" s="53"/>
      <c r="H313" s="53"/>
      <c r="I313" s="53"/>
      <c r="J313" s="13"/>
      <c r="K313" s="13"/>
    </row>
    <row r="314" spans="1:11" x14ac:dyDescent="0.2">
      <c r="A314" s="36" t="s">
        <v>19</v>
      </c>
      <c r="B314" s="204" t="s">
        <v>1</v>
      </c>
      <c r="C314" s="23">
        <f>C316+C318</f>
        <v>130</v>
      </c>
      <c r="D314" s="53"/>
      <c r="E314" s="60"/>
      <c r="F314" s="60"/>
      <c r="G314" s="60"/>
      <c r="H314" s="60"/>
      <c r="I314" s="60"/>
      <c r="J314" s="13"/>
      <c r="K314" s="13"/>
    </row>
    <row r="315" spans="1:11" x14ac:dyDescent="0.2">
      <c r="A315" s="58" t="s">
        <v>20</v>
      </c>
      <c r="B315" s="194" t="s">
        <v>2</v>
      </c>
      <c r="C315" s="23">
        <f>C317+C319</f>
        <v>130</v>
      </c>
      <c r="D315" s="53"/>
      <c r="E315" s="60"/>
      <c r="F315" s="60"/>
      <c r="G315" s="60"/>
      <c r="H315" s="60"/>
      <c r="I315" s="60"/>
      <c r="J315" s="13"/>
      <c r="K315" s="13"/>
    </row>
    <row r="316" spans="1:11" x14ac:dyDescent="0.2">
      <c r="A316" s="82" t="s">
        <v>43</v>
      </c>
      <c r="B316" s="79" t="s">
        <v>1</v>
      </c>
      <c r="C316" s="88">
        <f>C349</f>
        <v>130</v>
      </c>
      <c r="D316"/>
    </row>
    <row r="317" spans="1:11" x14ac:dyDescent="0.2">
      <c r="A317" s="15"/>
      <c r="B317" s="50" t="s">
        <v>2</v>
      </c>
      <c r="C317" s="88">
        <f>C350</f>
        <v>130</v>
      </c>
      <c r="D317"/>
    </row>
    <row r="318" spans="1:11" x14ac:dyDescent="0.2">
      <c r="A318" s="16" t="s">
        <v>10</v>
      </c>
      <c r="B318" s="9" t="s">
        <v>1</v>
      </c>
      <c r="C318" s="23">
        <f>C320</f>
        <v>0</v>
      </c>
      <c r="D318" s="53"/>
      <c r="E318" s="60"/>
      <c r="F318" s="60"/>
      <c r="G318" s="60"/>
      <c r="H318" s="60"/>
      <c r="I318" s="60"/>
      <c r="J318" s="13"/>
      <c r="K318" s="13"/>
    </row>
    <row r="319" spans="1:11" x14ac:dyDescent="0.2">
      <c r="A319" s="15"/>
      <c r="B319" s="11" t="s">
        <v>2</v>
      </c>
      <c r="C319" s="23">
        <f>C321</f>
        <v>0</v>
      </c>
      <c r="D319" s="53"/>
      <c r="E319" s="60"/>
      <c r="F319" s="60"/>
      <c r="G319" s="60"/>
      <c r="H319" s="60"/>
      <c r="I319" s="60"/>
      <c r="J319" s="13"/>
      <c r="K319" s="13"/>
    </row>
    <row r="320" spans="1:11" x14ac:dyDescent="0.2">
      <c r="A320" s="41" t="s">
        <v>23</v>
      </c>
      <c r="B320" s="17" t="s">
        <v>1</v>
      </c>
      <c r="C320" s="23">
        <f>C322+C324+C326</f>
        <v>0</v>
      </c>
    </row>
    <row r="321" spans="1:11" x14ac:dyDescent="0.2">
      <c r="A321" s="14"/>
      <c r="B321" s="18" t="s">
        <v>2</v>
      </c>
      <c r="C321" s="23">
        <f>C323+C325+C327</f>
        <v>0</v>
      </c>
    </row>
    <row r="322" spans="1:11" x14ac:dyDescent="0.2">
      <c r="A322" s="31" t="s">
        <v>16</v>
      </c>
      <c r="B322" s="9" t="s">
        <v>1</v>
      </c>
      <c r="C322" s="23">
        <v>0</v>
      </c>
    </row>
    <row r="323" spans="1:11" x14ac:dyDescent="0.2">
      <c r="A323" s="10"/>
      <c r="B323" s="11" t="s">
        <v>2</v>
      </c>
      <c r="C323" s="23">
        <v>0</v>
      </c>
    </row>
    <row r="324" spans="1:11" x14ac:dyDescent="0.2">
      <c r="A324" s="37" t="s">
        <v>125</v>
      </c>
      <c r="B324" s="12" t="s">
        <v>1</v>
      </c>
      <c r="C324" s="76">
        <v>0</v>
      </c>
    </row>
    <row r="325" spans="1:11" x14ac:dyDescent="0.2">
      <c r="A325" s="14"/>
      <c r="B325" s="11" t="s">
        <v>2</v>
      </c>
      <c r="C325" s="76">
        <v>0</v>
      </c>
    </row>
    <row r="326" spans="1:11" x14ac:dyDescent="0.2">
      <c r="A326" s="27" t="s">
        <v>24</v>
      </c>
      <c r="B326" s="9" t="s">
        <v>1</v>
      </c>
      <c r="C326" s="23">
        <v>0</v>
      </c>
    </row>
    <row r="327" spans="1:11" x14ac:dyDescent="0.2">
      <c r="A327" s="10"/>
      <c r="B327" s="11" t="s">
        <v>2</v>
      </c>
      <c r="C327" s="23">
        <v>0</v>
      </c>
    </row>
    <row r="328" spans="1:11" x14ac:dyDescent="0.2">
      <c r="A328" s="39" t="s">
        <v>17</v>
      </c>
      <c r="B328" s="79" t="s">
        <v>1</v>
      </c>
      <c r="C328" s="23">
        <f>C332+C334</f>
        <v>982</v>
      </c>
      <c r="D328" s="53"/>
      <c r="E328" s="53"/>
      <c r="F328" s="53"/>
      <c r="G328" s="53"/>
      <c r="H328" s="53"/>
      <c r="I328" s="53"/>
      <c r="J328" s="13"/>
      <c r="K328" s="13"/>
    </row>
    <row r="329" spans="1:11" x14ac:dyDescent="0.2">
      <c r="A329" s="14" t="s">
        <v>9</v>
      </c>
      <c r="B329" s="50" t="s">
        <v>2</v>
      </c>
      <c r="C329" s="23">
        <f>C333+C335</f>
        <v>982</v>
      </c>
      <c r="D329" s="53"/>
      <c r="E329" s="53"/>
      <c r="F329" s="53"/>
      <c r="G329" s="53"/>
      <c r="H329" s="53"/>
      <c r="I329" s="53"/>
      <c r="J329" s="13"/>
      <c r="K329" s="13"/>
    </row>
    <row r="330" spans="1:11" hidden="1" x14ac:dyDescent="0.2">
      <c r="A330" s="82" t="s">
        <v>38</v>
      </c>
      <c r="B330" s="9" t="s">
        <v>1</v>
      </c>
      <c r="C330" s="23" t="e">
        <f>C331</f>
        <v>#REF!</v>
      </c>
      <c r="D330"/>
    </row>
    <row r="331" spans="1:11" hidden="1" x14ac:dyDescent="0.2">
      <c r="A331" s="10"/>
      <c r="B331" s="11" t="s">
        <v>2</v>
      </c>
      <c r="C331" s="23" t="e">
        <f>#REF!</f>
        <v>#REF!</v>
      </c>
      <c r="D331"/>
    </row>
    <row r="332" spans="1:11" x14ac:dyDescent="0.2">
      <c r="A332" s="82" t="s">
        <v>43</v>
      </c>
      <c r="B332" s="79" t="s">
        <v>1</v>
      </c>
      <c r="C332" s="88">
        <f>C358</f>
        <v>60</v>
      </c>
      <c r="D332"/>
    </row>
    <row r="333" spans="1:11" x14ac:dyDescent="0.2">
      <c r="A333" s="15"/>
      <c r="B333" s="50" t="s">
        <v>2</v>
      </c>
      <c r="C333" s="88">
        <f>C359</f>
        <v>60</v>
      </c>
      <c r="D333"/>
    </row>
    <row r="334" spans="1:11" x14ac:dyDescent="0.2">
      <c r="A334" s="16" t="s">
        <v>10</v>
      </c>
      <c r="B334" s="9" t="s">
        <v>1</v>
      </c>
      <c r="C334" s="23">
        <f>C336</f>
        <v>922</v>
      </c>
      <c r="D334" s="53"/>
      <c r="E334" s="53"/>
      <c r="F334" s="53"/>
      <c r="G334" s="53"/>
      <c r="H334" s="53"/>
      <c r="I334" s="53"/>
      <c r="J334" s="13"/>
      <c r="K334" s="13"/>
    </row>
    <row r="335" spans="1:11" x14ac:dyDescent="0.2">
      <c r="A335" s="15"/>
      <c r="B335" s="11" t="s">
        <v>2</v>
      </c>
      <c r="C335" s="23">
        <f>C337</f>
        <v>922</v>
      </c>
      <c r="D335" s="53"/>
      <c r="E335" s="53"/>
      <c r="F335" s="53"/>
      <c r="G335" s="53"/>
      <c r="H335" s="53"/>
      <c r="I335" s="53"/>
      <c r="J335" s="13"/>
      <c r="K335" s="13"/>
    </row>
    <row r="336" spans="1:11" x14ac:dyDescent="0.2">
      <c r="A336" s="41" t="s">
        <v>23</v>
      </c>
      <c r="B336" s="17" t="s">
        <v>1</v>
      </c>
      <c r="C336" s="23">
        <f>C338+C340+C342</f>
        <v>922</v>
      </c>
    </row>
    <row r="337" spans="1:9" x14ac:dyDescent="0.2">
      <c r="A337" s="14"/>
      <c r="B337" s="18" t="s">
        <v>2</v>
      </c>
      <c r="C337" s="23">
        <f>C339+C341+C343</f>
        <v>922</v>
      </c>
    </row>
    <row r="338" spans="1:9" x14ac:dyDescent="0.2">
      <c r="A338" s="31" t="s">
        <v>16</v>
      </c>
      <c r="B338" s="9" t="s">
        <v>1</v>
      </c>
      <c r="C338" s="23">
        <f>C368+C401+C432+C463</f>
        <v>910.4</v>
      </c>
    </row>
    <row r="339" spans="1:9" x14ac:dyDescent="0.2">
      <c r="A339" s="10"/>
      <c r="B339" s="11" t="s">
        <v>2</v>
      </c>
      <c r="C339" s="23">
        <f>C369+C402+C433+C464</f>
        <v>910.4</v>
      </c>
    </row>
    <row r="340" spans="1:9" x14ac:dyDescent="0.2">
      <c r="A340" s="37" t="s">
        <v>125</v>
      </c>
      <c r="B340" s="12" t="s">
        <v>1</v>
      </c>
      <c r="C340" s="76">
        <f>C417</f>
        <v>11.6</v>
      </c>
    </row>
    <row r="341" spans="1:9" x14ac:dyDescent="0.2">
      <c r="A341" s="14"/>
      <c r="B341" s="11" t="s">
        <v>2</v>
      </c>
      <c r="C341" s="76">
        <f>C418</f>
        <v>11.6</v>
      </c>
    </row>
    <row r="342" spans="1:9" s="55" customFormat="1" x14ac:dyDescent="0.2">
      <c r="A342" s="37" t="s">
        <v>24</v>
      </c>
      <c r="B342" s="78" t="s">
        <v>1</v>
      </c>
      <c r="C342" s="57">
        <v>0</v>
      </c>
      <c r="D342" s="73"/>
    </row>
    <row r="343" spans="1:9" s="55" customFormat="1" x14ac:dyDescent="0.2">
      <c r="A343" s="14"/>
      <c r="B343" s="50" t="s">
        <v>2</v>
      </c>
      <c r="C343" s="57">
        <v>0</v>
      </c>
      <c r="D343" s="73"/>
    </row>
    <row r="344" spans="1:9" s="48" customFormat="1" x14ac:dyDescent="0.2">
      <c r="A344" s="163" t="s">
        <v>18</v>
      </c>
      <c r="B344" s="163"/>
      <c r="C344" s="164"/>
      <c r="D344" s="165"/>
      <c r="E344" s="166"/>
      <c r="F344" s="165"/>
      <c r="G344" s="165"/>
      <c r="H344" s="165"/>
      <c r="I344" s="165"/>
    </row>
    <row r="345" spans="1:9" s="48" customFormat="1" x14ac:dyDescent="0.2">
      <c r="A345" s="205" t="s">
        <v>14</v>
      </c>
      <c r="B345" s="78" t="s">
        <v>1</v>
      </c>
      <c r="C345" s="57">
        <f t="shared" ref="C345:C350" si="11">C347</f>
        <v>130</v>
      </c>
      <c r="D345" s="167"/>
      <c r="E345" s="167"/>
      <c r="F345" s="167"/>
      <c r="G345" s="167"/>
      <c r="H345" s="167"/>
      <c r="I345" s="167"/>
    </row>
    <row r="346" spans="1:9" s="48" customFormat="1" x14ac:dyDescent="0.2">
      <c r="A346" s="26" t="s">
        <v>51</v>
      </c>
      <c r="B346" s="18" t="s">
        <v>2</v>
      </c>
      <c r="C346" s="57">
        <f t="shared" si="11"/>
        <v>130</v>
      </c>
      <c r="D346" s="54"/>
      <c r="E346" s="54"/>
      <c r="F346" s="54"/>
      <c r="G346" s="54"/>
      <c r="H346" s="54"/>
      <c r="I346" s="54"/>
    </row>
    <row r="347" spans="1:9" s="48" customFormat="1" x14ac:dyDescent="0.2">
      <c r="A347" s="192" t="s">
        <v>28</v>
      </c>
      <c r="B347" s="17" t="s">
        <v>1</v>
      </c>
      <c r="C347" s="51">
        <f>C349</f>
        <v>130</v>
      </c>
      <c r="D347" s="54"/>
      <c r="E347" s="54"/>
      <c r="F347" s="54"/>
      <c r="G347" s="54"/>
      <c r="H347" s="54"/>
      <c r="I347" s="54"/>
    </row>
    <row r="348" spans="1:9" s="48" customFormat="1" x14ac:dyDescent="0.2">
      <c r="A348" s="26" t="s">
        <v>52</v>
      </c>
      <c r="B348" s="18" t="s">
        <v>2</v>
      </c>
      <c r="C348" s="51">
        <f>C350</f>
        <v>130</v>
      </c>
      <c r="D348" s="54"/>
      <c r="E348" s="54"/>
      <c r="F348" s="54"/>
      <c r="G348" s="54"/>
      <c r="H348" s="54"/>
      <c r="I348" s="54"/>
    </row>
    <row r="349" spans="1:9" s="48" customFormat="1" ht="25.5" x14ac:dyDescent="0.2">
      <c r="A349" s="169" t="s">
        <v>53</v>
      </c>
      <c r="B349" s="17" t="s">
        <v>1</v>
      </c>
      <c r="C349" s="51">
        <f t="shared" si="11"/>
        <v>130</v>
      </c>
      <c r="D349" s="54"/>
      <c r="E349" s="54"/>
      <c r="F349" s="54"/>
      <c r="G349" s="54"/>
      <c r="H349" s="54"/>
      <c r="I349" s="54"/>
    </row>
    <row r="350" spans="1:9" s="48" customFormat="1" x14ac:dyDescent="0.2">
      <c r="A350" s="168"/>
      <c r="B350" s="18" t="s">
        <v>2</v>
      </c>
      <c r="C350" s="51">
        <f t="shared" si="11"/>
        <v>130</v>
      </c>
      <c r="D350" s="54"/>
      <c r="E350" s="54"/>
      <c r="F350" s="54"/>
      <c r="G350" s="54"/>
      <c r="H350" s="54"/>
      <c r="I350" s="54"/>
    </row>
    <row r="351" spans="1:9" s="73" customFormat="1" ht="38.25" x14ac:dyDescent="0.2">
      <c r="A351" s="217" t="s">
        <v>64</v>
      </c>
      <c r="B351" s="78" t="s">
        <v>1</v>
      </c>
      <c r="C351" s="57">
        <v>130</v>
      </c>
      <c r="D351" s="201"/>
      <c r="E351" s="201"/>
      <c r="F351" s="201"/>
      <c r="G351" s="201"/>
      <c r="H351" s="201"/>
      <c r="I351" s="201"/>
    </row>
    <row r="352" spans="1:9" s="73" customFormat="1" x14ac:dyDescent="0.2">
      <c r="A352" s="202"/>
      <c r="B352" s="50" t="s">
        <v>2</v>
      </c>
      <c r="C352" s="57">
        <v>130</v>
      </c>
      <c r="D352" s="201"/>
      <c r="E352" s="201"/>
      <c r="F352" s="201"/>
      <c r="G352" s="201"/>
      <c r="H352" s="201"/>
      <c r="I352" s="201"/>
    </row>
    <row r="353" spans="1:11" x14ac:dyDescent="0.2">
      <c r="A353" s="446" t="s">
        <v>42</v>
      </c>
      <c r="B353" s="447"/>
      <c r="C353" s="467"/>
      <c r="D353"/>
      <c r="E353" s="55"/>
    </row>
    <row r="354" spans="1:11" s="100" customFormat="1" x14ac:dyDescent="0.2">
      <c r="A354" s="85" t="s">
        <v>14</v>
      </c>
      <c r="B354" s="99" t="s">
        <v>1</v>
      </c>
      <c r="C354" s="34">
        <f t="shared" ref="C354:C355" si="12">C356</f>
        <v>632</v>
      </c>
      <c r="E354" s="87"/>
    </row>
    <row r="355" spans="1:11" s="100" customFormat="1" x14ac:dyDescent="0.2">
      <c r="A355" s="103" t="s">
        <v>15</v>
      </c>
      <c r="B355" s="104" t="s">
        <v>2</v>
      </c>
      <c r="C355" s="34">
        <f t="shared" si="12"/>
        <v>632</v>
      </c>
      <c r="E355" s="87"/>
    </row>
    <row r="356" spans="1:11" x14ac:dyDescent="0.2">
      <c r="A356" s="30" t="s">
        <v>17</v>
      </c>
      <c r="B356" s="17" t="s">
        <v>1</v>
      </c>
      <c r="C356" s="88">
        <f>C358+C364</f>
        <v>632</v>
      </c>
      <c r="D356"/>
    </row>
    <row r="357" spans="1:11" x14ac:dyDescent="0.2">
      <c r="A357" s="14" t="s">
        <v>9</v>
      </c>
      <c r="B357" s="18" t="s">
        <v>2</v>
      </c>
      <c r="C357" s="88">
        <f>C359+C365</f>
        <v>632</v>
      </c>
      <c r="D357"/>
    </row>
    <row r="358" spans="1:11" ht="25.5" x14ac:dyDescent="0.2">
      <c r="A358" s="169" t="s">
        <v>43</v>
      </c>
      <c r="B358" s="17" t="s">
        <v>1</v>
      </c>
      <c r="C358" s="88">
        <f>C360</f>
        <v>60</v>
      </c>
      <c r="D358"/>
    </row>
    <row r="359" spans="1:11" x14ac:dyDescent="0.2">
      <c r="A359" s="27"/>
      <c r="B359" s="18" t="s">
        <v>2</v>
      </c>
      <c r="C359" s="88">
        <f>C361</f>
        <v>60</v>
      </c>
      <c r="D359"/>
    </row>
    <row r="360" spans="1:11" x14ac:dyDescent="0.2">
      <c r="A360" s="121" t="s">
        <v>73</v>
      </c>
      <c r="B360" s="17" t="s">
        <v>1</v>
      </c>
      <c r="C360" s="88">
        <f t="shared" ref="C360:C361" si="13">C362</f>
        <v>60</v>
      </c>
      <c r="D360"/>
    </row>
    <row r="361" spans="1:11" x14ac:dyDescent="0.2">
      <c r="A361" s="27"/>
      <c r="B361" s="18" t="s">
        <v>2</v>
      </c>
      <c r="C361" s="88">
        <f t="shared" si="13"/>
        <v>60</v>
      </c>
      <c r="D361"/>
    </row>
    <row r="362" spans="1:11" s="19" customFormat="1" ht="25.5" x14ac:dyDescent="0.2">
      <c r="A362" s="239" t="s">
        <v>74</v>
      </c>
      <c r="B362" s="17" t="s">
        <v>1</v>
      </c>
      <c r="C362" s="129">
        <v>60</v>
      </c>
    </row>
    <row r="363" spans="1:11" s="19" customFormat="1" x14ac:dyDescent="0.2">
      <c r="A363" s="256"/>
      <c r="B363" s="18" t="s">
        <v>2</v>
      </c>
      <c r="C363" s="129">
        <v>60</v>
      </c>
    </row>
    <row r="364" spans="1:11" x14ac:dyDescent="0.2">
      <c r="A364" s="16" t="s">
        <v>10</v>
      </c>
      <c r="B364" s="9" t="s">
        <v>1</v>
      </c>
      <c r="C364" s="23">
        <f>C366</f>
        <v>572</v>
      </c>
      <c r="D364" s="53"/>
      <c r="E364" s="53"/>
      <c r="F364" s="53"/>
      <c r="G364" s="53"/>
      <c r="H364" s="53"/>
      <c r="I364" s="53"/>
      <c r="J364" s="13"/>
      <c r="K364" s="13"/>
    </row>
    <row r="365" spans="1:11" x14ac:dyDescent="0.2">
      <c r="A365" s="15"/>
      <c r="B365" s="11" t="s">
        <v>2</v>
      </c>
      <c r="C365" s="23">
        <f>C367</f>
        <v>572</v>
      </c>
      <c r="D365" s="53"/>
      <c r="E365" s="53"/>
      <c r="F365" s="53"/>
      <c r="G365" s="53"/>
      <c r="H365" s="53"/>
      <c r="I365" s="53"/>
      <c r="J365" s="13"/>
      <c r="K365" s="13"/>
    </row>
    <row r="366" spans="1:11" x14ac:dyDescent="0.2">
      <c r="A366" s="41" t="s">
        <v>23</v>
      </c>
      <c r="B366" s="17" t="s">
        <v>1</v>
      </c>
      <c r="C366" s="23">
        <f>C368</f>
        <v>572</v>
      </c>
    </row>
    <row r="367" spans="1:11" x14ac:dyDescent="0.2">
      <c r="A367" s="14"/>
      <c r="B367" s="18" t="s">
        <v>2</v>
      </c>
      <c r="C367" s="23">
        <f>C369</f>
        <v>572</v>
      </c>
    </row>
    <row r="368" spans="1:11" x14ac:dyDescent="0.2">
      <c r="A368" s="31" t="s">
        <v>16</v>
      </c>
      <c r="B368" s="9" t="s">
        <v>1</v>
      </c>
      <c r="C368" s="23">
        <f>C370+C376+C390</f>
        <v>572</v>
      </c>
    </row>
    <row r="369" spans="1:3" x14ac:dyDescent="0.2">
      <c r="A369" s="10"/>
      <c r="B369" s="11" t="s">
        <v>2</v>
      </c>
      <c r="C369" s="23">
        <f>C371+C377+C391</f>
        <v>572</v>
      </c>
    </row>
    <row r="370" spans="1:3" s="87" customFormat="1" x14ac:dyDescent="0.2">
      <c r="A370" s="121" t="s">
        <v>133</v>
      </c>
      <c r="B370" s="33" t="s">
        <v>1</v>
      </c>
      <c r="C370" s="32">
        <f>C372+C374</f>
        <v>324</v>
      </c>
    </row>
    <row r="371" spans="1:3" s="87" customFormat="1" x14ac:dyDescent="0.2">
      <c r="A371" s="38"/>
      <c r="B371" s="35" t="s">
        <v>2</v>
      </c>
      <c r="C371" s="32">
        <f>C373+C375</f>
        <v>324</v>
      </c>
    </row>
    <row r="372" spans="1:3" s="132" customFormat="1" ht="15" x14ac:dyDescent="0.25">
      <c r="A372" s="219" t="s">
        <v>129</v>
      </c>
      <c r="B372" s="200" t="s">
        <v>1</v>
      </c>
      <c r="C372" s="51">
        <v>180</v>
      </c>
    </row>
    <row r="373" spans="1:3" s="132" customFormat="1" x14ac:dyDescent="0.2">
      <c r="A373" s="109"/>
      <c r="B373" s="91" t="s">
        <v>2</v>
      </c>
      <c r="C373" s="51">
        <v>180</v>
      </c>
    </row>
    <row r="374" spans="1:3" s="132" customFormat="1" ht="15" x14ac:dyDescent="0.25">
      <c r="A374" s="219" t="s">
        <v>130</v>
      </c>
      <c r="B374" s="200" t="s">
        <v>1</v>
      </c>
      <c r="C374" s="51">
        <v>144</v>
      </c>
    </row>
    <row r="375" spans="1:3" s="132" customFormat="1" x14ac:dyDescent="0.2">
      <c r="A375" s="109"/>
      <c r="B375" s="91" t="s">
        <v>2</v>
      </c>
      <c r="C375" s="51">
        <v>144</v>
      </c>
    </row>
    <row r="376" spans="1:3" s="87" customFormat="1" x14ac:dyDescent="0.2">
      <c r="A376" s="121" t="s">
        <v>144</v>
      </c>
      <c r="B376" s="33" t="s">
        <v>1</v>
      </c>
      <c r="C376" s="32">
        <f>C378+C380+C382+C384+C386+C388</f>
        <v>193</v>
      </c>
    </row>
    <row r="377" spans="1:3" s="87" customFormat="1" x14ac:dyDescent="0.2">
      <c r="A377" s="38"/>
      <c r="B377" s="35" t="s">
        <v>2</v>
      </c>
      <c r="C377" s="32">
        <f>C379+C381+C383+C385+C387+C389</f>
        <v>193</v>
      </c>
    </row>
    <row r="378" spans="1:3" s="136" customFormat="1" x14ac:dyDescent="0.2">
      <c r="A378" s="255" t="s">
        <v>141</v>
      </c>
      <c r="B378" s="145" t="s">
        <v>1</v>
      </c>
      <c r="C378" s="57">
        <v>20</v>
      </c>
    </row>
    <row r="379" spans="1:3" s="136" customFormat="1" x14ac:dyDescent="0.2">
      <c r="A379" s="249"/>
      <c r="B379" s="118" t="s">
        <v>2</v>
      </c>
      <c r="C379" s="57">
        <v>20</v>
      </c>
    </row>
    <row r="380" spans="1:3" s="136" customFormat="1" ht="15" x14ac:dyDescent="0.25">
      <c r="A380" s="257" t="s">
        <v>145</v>
      </c>
      <c r="B380" s="145" t="s">
        <v>1</v>
      </c>
      <c r="C380" s="57">
        <v>33</v>
      </c>
    </row>
    <row r="381" spans="1:3" s="136" customFormat="1" x14ac:dyDescent="0.2">
      <c r="A381" s="249"/>
      <c r="B381" s="118" t="s">
        <v>2</v>
      </c>
      <c r="C381" s="57">
        <v>33</v>
      </c>
    </row>
    <row r="382" spans="1:3" s="136" customFormat="1" x14ac:dyDescent="0.2">
      <c r="A382" s="255" t="s">
        <v>142</v>
      </c>
      <c r="B382" s="145" t="s">
        <v>1</v>
      </c>
      <c r="C382" s="57">
        <v>75</v>
      </c>
    </row>
    <row r="383" spans="1:3" s="136" customFormat="1" x14ac:dyDescent="0.2">
      <c r="A383" s="249"/>
      <c r="B383" s="118" t="s">
        <v>2</v>
      </c>
      <c r="C383" s="57">
        <v>75</v>
      </c>
    </row>
    <row r="384" spans="1:3" s="136" customFormat="1" x14ac:dyDescent="0.2">
      <c r="A384" s="255" t="s">
        <v>143</v>
      </c>
      <c r="B384" s="145" t="s">
        <v>1</v>
      </c>
      <c r="C384" s="57">
        <v>35</v>
      </c>
    </row>
    <row r="385" spans="1:5" s="136" customFormat="1" x14ac:dyDescent="0.2">
      <c r="A385" s="249"/>
      <c r="B385" s="118" t="s">
        <v>2</v>
      </c>
      <c r="C385" s="57">
        <v>35</v>
      </c>
    </row>
    <row r="386" spans="1:5" s="136" customFormat="1" ht="15" x14ac:dyDescent="0.25">
      <c r="A386" s="258" t="s">
        <v>146</v>
      </c>
      <c r="B386" s="145" t="s">
        <v>1</v>
      </c>
      <c r="C386" s="57">
        <v>26</v>
      </c>
    </row>
    <row r="387" spans="1:5" s="136" customFormat="1" x14ac:dyDescent="0.2">
      <c r="A387" s="249"/>
      <c r="B387" s="118" t="s">
        <v>2</v>
      </c>
      <c r="C387" s="57">
        <v>26</v>
      </c>
    </row>
    <row r="388" spans="1:5" s="136" customFormat="1" ht="15" x14ac:dyDescent="0.25">
      <c r="A388" s="258" t="s">
        <v>147</v>
      </c>
      <c r="B388" s="145" t="s">
        <v>1</v>
      </c>
      <c r="C388" s="57">
        <v>4</v>
      </c>
    </row>
    <row r="389" spans="1:5" s="136" customFormat="1" x14ac:dyDescent="0.2">
      <c r="A389" s="249"/>
      <c r="B389" s="118" t="s">
        <v>2</v>
      </c>
      <c r="C389" s="57">
        <v>4</v>
      </c>
    </row>
    <row r="390" spans="1:5" s="132" customFormat="1" ht="25.5" x14ac:dyDescent="0.2">
      <c r="A390" s="131" t="s">
        <v>167</v>
      </c>
      <c r="B390" s="33" t="s">
        <v>1</v>
      </c>
      <c r="C390" s="32">
        <f>C392</f>
        <v>55</v>
      </c>
    </row>
    <row r="391" spans="1:5" s="132" customFormat="1" x14ac:dyDescent="0.2">
      <c r="A391" s="109"/>
      <c r="B391" s="35" t="s">
        <v>2</v>
      </c>
      <c r="C391" s="32">
        <f>C393</f>
        <v>55</v>
      </c>
    </row>
    <row r="392" spans="1:5" s="136" customFormat="1" x14ac:dyDescent="0.2">
      <c r="A392" s="255" t="s">
        <v>88</v>
      </c>
      <c r="B392" s="145" t="s">
        <v>1</v>
      </c>
      <c r="C392" s="57">
        <v>55</v>
      </c>
    </row>
    <row r="393" spans="1:5" s="136" customFormat="1" x14ac:dyDescent="0.2">
      <c r="A393" s="249"/>
      <c r="B393" s="118" t="s">
        <v>2</v>
      </c>
      <c r="C393" s="57">
        <v>55</v>
      </c>
    </row>
    <row r="394" spans="1:5" s="48" customFormat="1" x14ac:dyDescent="0.2">
      <c r="A394" s="434" t="s">
        <v>37</v>
      </c>
      <c r="B394" s="434"/>
      <c r="C394" s="434"/>
    </row>
    <row r="395" spans="1:5" s="48" customFormat="1" x14ac:dyDescent="0.2">
      <c r="A395" s="25" t="s">
        <v>14</v>
      </c>
      <c r="B395" s="17" t="s">
        <v>1</v>
      </c>
      <c r="C395" s="23">
        <f>C397</f>
        <v>157</v>
      </c>
      <c r="E395" s="89"/>
    </row>
    <row r="396" spans="1:5" s="48" customFormat="1" x14ac:dyDescent="0.2">
      <c r="A396" s="26" t="s">
        <v>15</v>
      </c>
      <c r="B396" s="18" t="s">
        <v>2</v>
      </c>
      <c r="C396" s="23">
        <f>C398</f>
        <v>157</v>
      </c>
      <c r="E396" s="89"/>
    </row>
    <row r="397" spans="1:5" s="48" customFormat="1" x14ac:dyDescent="0.2">
      <c r="A397" s="30" t="s">
        <v>17</v>
      </c>
      <c r="B397" s="12" t="s">
        <v>1</v>
      </c>
      <c r="C397" s="23">
        <f>C399</f>
        <v>157</v>
      </c>
      <c r="E397" s="89"/>
    </row>
    <row r="398" spans="1:5" s="48" customFormat="1" x14ac:dyDescent="0.2">
      <c r="A398" s="14" t="s">
        <v>9</v>
      </c>
      <c r="B398" s="11" t="s">
        <v>2</v>
      </c>
      <c r="C398" s="23">
        <f>C400</f>
        <v>157</v>
      </c>
    </row>
    <row r="399" spans="1:5" s="48" customFormat="1" x14ac:dyDescent="0.2">
      <c r="A399" s="16" t="s">
        <v>10</v>
      </c>
      <c r="B399" s="9" t="s">
        <v>1</v>
      </c>
      <c r="C399" s="23">
        <f>C401+C417</f>
        <v>157</v>
      </c>
    </row>
    <row r="400" spans="1:5" s="48" customFormat="1" x14ac:dyDescent="0.2">
      <c r="A400" s="15"/>
      <c r="B400" s="11" t="s">
        <v>2</v>
      </c>
      <c r="C400" s="23">
        <f>C402+C418</f>
        <v>157</v>
      </c>
    </row>
    <row r="401" spans="1:5" s="148" customFormat="1" x14ac:dyDescent="0.2">
      <c r="A401" s="80" t="s">
        <v>16</v>
      </c>
      <c r="B401" s="146" t="s">
        <v>1</v>
      </c>
      <c r="C401" s="147">
        <f>C407</f>
        <v>145.4</v>
      </c>
    </row>
    <row r="402" spans="1:5" s="148" customFormat="1" x14ac:dyDescent="0.2">
      <c r="A402" s="49"/>
      <c r="B402" s="149" t="s">
        <v>2</v>
      </c>
      <c r="C402" s="147">
        <f>C408</f>
        <v>145.4</v>
      </c>
    </row>
    <row r="403" spans="1:5" s="148" customFormat="1" hidden="1" x14ac:dyDescent="0.2">
      <c r="A403" s="45"/>
      <c r="B403" s="146"/>
      <c r="C403" s="147"/>
    </row>
    <row r="404" spans="1:5" s="148" customFormat="1" hidden="1" x14ac:dyDescent="0.2">
      <c r="A404" s="151"/>
      <c r="B404" s="149"/>
      <c r="C404" s="147"/>
    </row>
    <row r="405" spans="1:5" s="152" customFormat="1" ht="15" hidden="1" x14ac:dyDescent="0.25">
      <c r="A405" s="154"/>
      <c r="B405" s="206"/>
      <c r="C405" s="140"/>
    </row>
    <row r="406" spans="1:5" s="152" customFormat="1" hidden="1" x14ac:dyDescent="0.2">
      <c r="A406" s="153"/>
      <c r="B406" s="193"/>
      <c r="C406" s="140"/>
    </row>
    <row r="407" spans="1:5" x14ac:dyDescent="0.2">
      <c r="A407" s="85" t="s">
        <v>124</v>
      </c>
      <c r="B407" s="119" t="s">
        <v>1</v>
      </c>
      <c r="C407" s="32">
        <f>C409+C411+C413+C415</f>
        <v>145.4</v>
      </c>
      <c r="E407" s="89"/>
    </row>
    <row r="408" spans="1:5" x14ac:dyDescent="0.2">
      <c r="A408" s="10"/>
      <c r="B408" s="119" t="s">
        <v>2</v>
      </c>
      <c r="C408" s="32">
        <f>C410+C412+C414+C416</f>
        <v>145.4</v>
      </c>
      <c r="E408" s="89"/>
    </row>
    <row r="409" spans="1:5" s="55" customFormat="1" x14ac:dyDescent="0.2">
      <c r="A409" s="224" t="s">
        <v>76</v>
      </c>
      <c r="B409" s="78" t="s">
        <v>1</v>
      </c>
      <c r="C409" s="57">
        <v>13</v>
      </c>
      <c r="D409" s="73"/>
      <c r="E409" s="136"/>
    </row>
    <row r="410" spans="1:5" s="55" customFormat="1" x14ac:dyDescent="0.2">
      <c r="A410" s="58"/>
      <c r="B410" s="50" t="s">
        <v>2</v>
      </c>
      <c r="C410" s="57">
        <v>13</v>
      </c>
      <c r="D410" s="73"/>
      <c r="E410" s="136"/>
    </row>
    <row r="411" spans="1:5" s="55" customFormat="1" x14ac:dyDescent="0.2">
      <c r="A411" s="224" t="s">
        <v>77</v>
      </c>
      <c r="B411" s="78" t="s">
        <v>1</v>
      </c>
      <c r="C411" s="57">
        <v>4</v>
      </c>
      <c r="D411" s="73"/>
      <c r="E411" s="136"/>
    </row>
    <row r="412" spans="1:5" s="55" customFormat="1" x14ac:dyDescent="0.2">
      <c r="A412" s="58"/>
      <c r="B412" s="50" t="s">
        <v>2</v>
      </c>
      <c r="C412" s="57">
        <v>4</v>
      </c>
      <c r="D412" s="73"/>
      <c r="E412" s="136"/>
    </row>
    <row r="413" spans="1:5" s="55" customFormat="1" x14ac:dyDescent="0.2">
      <c r="A413" s="224" t="s">
        <v>80</v>
      </c>
      <c r="B413" s="78" t="s">
        <v>1</v>
      </c>
      <c r="C413" s="57">
        <v>127.4</v>
      </c>
      <c r="D413" s="73"/>
      <c r="E413" s="136"/>
    </row>
    <row r="414" spans="1:5" s="55" customFormat="1" x14ac:dyDescent="0.2">
      <c r="A414" s="58"/>
      <c r="B414" s="50" t="s">
        <v>2</v>
      </c>
      <c r="C414" s="57">
        <v>127.4</v>
      </c>
      <c r="D414" s="73"/>
      <c r="E414" s="136"/>
    </row>
    <row r="415" spans="1:5" s="55" customFormat="1" ht="14.25" customHeight="1" x14ac:dyDescent="0.2">
      <c r="A415" s="224" t="s">
        <v>79</v>
      </c>
      <c r="B415" s="78" t="s">
        <v>1</v>
      </c>
      <c r="C415" s="57">
        <v>1</v>
      </c>
      <c r="D415" s="73"/>
      <c r="E415" s="136"/>
    </row>
    <row r="416" spans="1:5" s="55" customFormat="1" ht="16.5" customHeight="1" x14ac:dyDescent="0.2">
      <c r="A416" s="58"/>
      <c r="B416" s="50" t="s">
        <v>2</v>
      </c>
      <c r="C416" s="57">
        <v>1</v>
      </c>
      <c r="D416" s="73"/>
      <c r="E416" s="136"/>
    </row>
    <row r="417" spans="1:5" x14ac:dyDescent="0.2">
      <c r="A417" s="81" t="s">
        <v>40</v>
      </c>
      <c r="B417" s="12" t="s">
        <v>1</v>
      </c>
      <c r="C417" s="23">
        <f>C419</f>
        <v>11.6</v>
      </c>
      <c r="D417"/>
    </row>
    <row r="418" spans="1:5" x14ac:dyDescent="0.2">
      <c r="A418" s="10"/>
      <c r="B418" s="11" t="s">
        <v>2</v>
      </c>
      <c r="C418" s="23">
        <f>C420</f>
        <v>11.6</v>
      </c>
      <c r="D418"/>
    </row>
    <row r="419" spans="1:5" x14ac:dyDescent="0.2">
      <c r="A419" s="85" t="s">
        <v>124</v>
      </c>
      <c r="B419" s="119" t="s">
        <v>1</v>
      </c>
      <c r="C419" s="32">
        <f>C421+C423</f>
        <v>11.6</v>
      </c>
    </row>
    <row r="420" spans="1:5" x14ac:dyDescent="0.2">
      <c r="A420" s="10"/>
      <c r="B420" s="119" t="s">
        <v>2</v>
      </c>
      <c r="C420" s="32">
        <f>C422+C424</f>
        <v>11.6</v>
      </c>
      <c r="E420" s="89"/>
    </row>
    <row r="421" spans="1:5" s="55" customFormat="1" x14ac:dyDescent="0.2">
      <c r="A421" s="224" t="s">
        <v>75</v>
      </c>
      <c r="B421" s="78" t="s">
        <v>1</v>
      </c>
      <c r="C421" s="57">
        <v>7.6</v>
      </c>
      <c r="D421" s="73"/>
      <c r="E421" s="136"/>
    </row>
    <row r="422" spans="1:5" s="55" customFormat="1" x14ac:dyDescent="0.2">
      <c r="A422" s="58"/>
      <c r="B422" s="50" t="s">
        <v>2</v>
      </c>
      <c r="C422" s="57">
        <v>7.6</v>
      </c>
      <c r="D422" s="73"/>
      <c r="E422" s="136"/>
    </row>
    <row r="423" spans="1:5" s="55" customFormat="1" ht="16.5" customHeight="1" x14ac:dyDescent="0.2">
      <c r="A423" s="224" t="s">
        <v>78</v>
      </c>
      <c r="B423" s="78" t="s">
        <v>1</v>
      </c>
      <c r="C423" s="57">
        <v>4</v>
      </c>
      <c r="D423" s="73"/>
      <c r="E423" s="136"/>
    </row>
    <row r="424" spans="1:5" s="55" customFormat="1" ht="14.25" customHeight="1" x14ac:dyDescent="0.2">
      <c r="A424" s="58"/>
      <c r="B424" s="50" t="s">
        <v>2</v>
      </c>
      <c r="C424" s="57">
        <v>4</v>
      </c>
      <c r="D424" s="73"/>
      <c r="E424" s="136"/>
    </row>
    <row r="425" spans="1:5" s="48" customFormat="1" x14ac:dyDescent="0.2">
      <c r="A425" s="434" t="s">
        <v>39</v>
      </c>
      <c r="B425" s="434"/>
      <c r="C425" s="434"/>
    </row>
    <row r="426" spans="1:5" s="48" customFormat="1" x14ac:dyDescent="0.2">
      <c r="A426" s="25" t="s">
        <v>14</v>
      </c>
      <c r="B426" s="17" t="s">
        <v>1</v>
      </c>
      <c r="C426" s="23">
        <f t="shared" ref="C426:C431" si="14">C428</f>
        <v>61</v>
      </c>
      <c r="E426" s="89"/>
    </row>
    <row r="427" spans="1:5" s="48" customFormat="1" x14ac:dyDescent="0.2">
      <c r="A427" s="26" t="s">
        <v>15</v>
      </c>
      <c r="B427" s="18" t="s">
        <v>2</v>
      </c>
      <c r="C427" s="23">
        <f t="shared" si="14"/>
        <v>61</v>
      </c>
      <c r="E427" s="89"/>
    </row>
    <row r="428" spans="1:5" s="48" customFormat="1" x14ac:dyDescent="0.2">
      <c r="A428" s="30" t="s">
        <v>17</v>
      </c>
      <c r="B428" s="12" t="s">
        <v>1</v>
      </c>
      <c r="C428" s="23">
        <f t="shared" si="14"/>
        <v>61</v>
      </c>
    </row>
    <row r="429" spans="1:5" s="48" customFormat="1" x14ac:dyDescent="0.2">
      <c r="A429" s="14" t="s">
        <v>9</v>
      </c>
      <c r="B429" s="11" t="s">
        <v>2</v>
      </c>
      <c r="C429" s="23">
        <f t="shared" si="14"/>
        <v>61</v>
      </c>
    </row>
    <row r="430" spans="1:5" s="48" customFormat="1" x14ac:dyDescent="0.2">
      <c r="A430" s="16" t="s">
        <v>10</v>
      </c>
      <c r="B430" s="9" t="s">
        <v>1</v>
      </c>
      <c r="C430" s="23">
        <f t="shared" si="14"/>
        <v>61</v>
      </c>
    </row>
    <row r="431" spans="1:5" s="48" customFormat="1" x14ac:dyDescent="0.2">
      <c r="A431" s="15"/>
      <c r="B431" s="11" t="s">
        <v>2</v>
      </c>
      <c r="C431" s="23">
        <f t="shared" si="14"/>
        <v>61</v>
      </c>
    </row>
    <row r="432" spans="1:5" x14ac:dyDescent="0.2">
      <c r="A432" s="81" t="s">
        <v>16</v>
      </c>
      <c r="B432" s="12" t="s">
        <v>1</v>
      </c>
      <c r="C432" s="23">
        <f>C434+C444+C448</f>
        <v>61</v>
      </c>
      <c r="D432"/>
    </row>
    <row r="433" spans="1:4" x14ac:dyDescent="0.2">
      <c r="A433" s="10"/>
      <c r="B433" s="11" t="s">
        <v>2</v>
      </c>
      <c r="C433" s="23">
        <f>C435+C445+C449</f>
        <v>61</v>
      </c>
      <c r="D433"/>
    </row>
    <row r="434" spans="1:4" s="223" customFormat="1" ht="14.25" x14ac:dyDescent="0.2">
      <c r="A434" s="222" t="s">
        <v>155</v>
      </c>
      <c r="B434" s="146" t="s">
        <v>1</v>
      </c>
      <c r="C434" s="147">
        <f>C436+C438+C440+C442</f>
        <v>44</v>
      </c>
    </row>
    <row r="435" spans="1:4" s="223" customFormat="1" x14ac:dyDescent="0.2">
      <c r="A435" s="151"/>
      <c r="B435" s="149" t="s">
        <v>2</v>
      </c>
      <c r="C435" s="147">
        <f>C437+C439+C441+C443</f>
        <v>44</v>
      </c>
    </row>
    <row r="436" spans="1:4" s="73" customFormat="1" ht="15" x14ac:dyDescent="0.25">
      <c r="A436" s="219" t="s">
        <v>66</v>
      </c>
      <c r="B436" s="78" t="s">
        <v>1</v>
      </c>
      <c r="C436" s="57">
        <v>10</v>
      </c>
    </row>
    <row r="437" spans="1:4" s="73" customFormat="1" x14ac:dyDescent="0.2">
      <c r="A437" s="224"/>
      <c r="B437" s="50" t="s">
        <v>2</v>
      </c>
      <c r="C437" s="57">
        <v>10</v>
      </c>
    </row>
    <row r="438" spans="1:4" s="73" customFormat="1" ht="15" x14ac:dyDescent="0.25">
      <c r="A438" s="219" t="s">
        <v>67</v>
      </c>
      <c r="B438" s="78" t="s">
        <v>1</v>
      </c>
      <c r="C438" s="57">
        <v>15</v>
      </c>
    </row>
    <row r="439" spans="1:4" s="73" customFormat="1" x14ac:dyDescent="0.2">
      <c r="A439" s="224"/>
      <c r="B439" s="50" t="s">
        <v>2</v>
      </c>
      <c r="C439" s="57">
        <v>15</v>
      </c>
    </row>
    <row r="440" spans="1:4" s="73" customFormat="1" ht="15" x14ac:dyDescent="0.25">
      <c r="A440" s="219" t="s">
        <v>68</v>
      </c>
      <c r="B440" s="78" t="s">
        <v>1</v>
      </c>
      <c r="C440" s="57">
        <v>9</v>
      </c>
    </row>
    <row r="441" spans="1:4" s="73" customFormat="1" x14ac:dyDescent="0.2">
      <c r="A441" s="224"/>
      <c r="B441" s="50" t="s">
        <v>2</v>
      </c>
      <c r="C441" s="57">
        <v>9</v>
      </c>
    </row>
    <row r="442" spans="1:4" s="73" customFormat="1" ht="15" x14ac:dyDescent="0.25">
      <c r="A442" s="219" t="s">
        <v>69</v>
      </c>
      <c r="B442" s="78" t="s">
        <v>1</v>
      </c>
      <c r="C442" s="57">
        <v>10</v>
      </c>
    </row>
    <row r="443" spans="1:4" s="73" customFormat="1" x14ac:dyDescent="0.2">
      <c r="A443" s="224"/>
      <c r="B443" s="50" t="s">
        <v>2</v>
      </c>
      <c r="C443" s="57">
        <v>10</v>
      </c>
    </row>
    <row r="444" spans="1:4" s="223" customFormat="1" ht="14.25" x14ac:dyDescent="0.2">
      <c r="A444" s="222" t="s">
        <v>154</v>
      </c>
      <c r="B444" s="146" t="s">
        <v>1</v>
      </c>
      <c r="C444" s="147">
        <f>C446</f>
        <v>5</v>
      </c>
    </row>
    <row r="445" spans="1:4" s="223" customFormat="1" x14ac:dyDescent="0.2">
      <c r="A445" s="151"/>
      <c r="B445" s="149" t="s">
        <v>2</v>
      </c>
      <c r="C445" s="147">
        <f>C447</f>
        <v>5</v>
      </c>
    </row>
    <row r="446" spans="1:4" s="73" customFormat="1" ht="15" x14ac:dyDescent="0.25">
      <c r="A446" s="83" t="s">
        <v>60</v>
      </c>
      <c r="B446" s="78" t="s">
        <v>1</v>
      </c>
      <c r="C446" s="57">
        <v>5</v>
      </c>
    </row>
    <row r="447" spans="1:4" s="73" customFormat="1" ht="13.5" customHeight="1" x14ac:dyDescent="0.2">
      <c r="A447" s="58"/>
      <c r="B447" s="50" t="s">
        <v>2</v>
      </c>
      <c r="C447" s="57">
        <v>5</v>
      </c>
    </row>
    <row r="448" spans="1:4" s="223" customFormat="1" ht="28.5" x14ac:dyDescent="0.2">
      <c r="A448" s="263" t="s">
        <v>163</v>
      </c>
      <c r="B448" s="146" t="s">
        <v>1</v>
      </c>
      <c r="C448" s="147">
        <f>C450+C452</f>
        <v>12</v>
      </c>
    </row>
    <row r="449" spans="1:10" s="223" customFormat="1" x14ac:dyDescent="0.2">
      <c r="A449" s="151"/>
      <c r="B449" s="149" t="s">
        <v>2</v>
      </c>
      <c r="C449" s="147">
        <f>C451+C453</f>
        <v>12</v>
      </c>
    </row>
    <row r="450" spans="1:10" s="73" customFormat="1" ht="15" x14ac:dyDescent="0.25">
      <c r="A450" s="219" t="s">
        <v>156</v>
      </c>
      <c r="B450" s="78" t="s">
        <v>1</v>
      </c>
      <c r="C450" s="57">
        <v>8</v>
      </c>
    </row>
    <row r="451" spans="1:10" s="73" customFormat="1" ht="13.5" customHeight="1" x14ac:dyDescent="0.2">
      <c r="A451" s="58"/>
      <c r="B451" s="50" t="s">
        <v>2</v>
      </c>
      <c r="C451" s="57">
        <v>8</v>
      </c>
    </row>
    <row r="452" spans="1:10" s="73" customFormat="1" ht="15" x14ac:dyDescent="0.25">
      <c r="A452" s="225" t="s">
        <v>157</v>
      </c>
      <c r="B452" s="78" t="s">
        <v>1</v>
      </c>
      <c r="C452" s="57">
        <v>4</v>
      </c>
    </row>
    <row r="453" spans="1:10" s="73" customFormat="1" ht="13.5" customHeight="1" x14ac:dyDescent="0.2">
      <c r="A453" s="58"/>
      <c r="B453" s="50" t="s">
        <v>2</v>
      </c>
      <c r="C453" s="57">
        <v>4</v>
      </c>
    </row>
    <row r="454" spans="1:10" x14ac:dyDescent="0.2">
      <c r="A454" s="92" t="s">
        <v>84</v>
      </c>
      <c r="B454" s="93"/>
      <c r="C454" s="128"/>
      <c r="D454" s="97"/>
      <c r="E454" s="97"/>
      <c r="F454" s="97"/>
      <c r="G454" s="97"/>
      <c r="H454" s="97"/>
      <c r="I454" s="97"/>
      <c r="J454" s="13"/>
    </row>
    <row r="455" spans="1:10" x14ac:dyDescent="0.2">
      <c r="A455" s="25" t="s">
        <v>14</v>
      </c>
      <c r="B455" s="12" t="s">
        <v>1</v>
      </c>
      <c r="C455" s="23">
        <f>C457</f>
        <v>132</v>
      </c>
      <c r="D455" s="94"/>
      <c r="E455" s="215"/>
      <c r="F455" s="94"/>
      <c r="G455" s="94"/>
      <c r="H455" s="94"/>
      <c r="I455" s="94"/>
      <c r="J455" s="13"/>
    </row>
    <row r="456" spans="1:10" x14ac:dyDescent="0.2">
      <c r="A456" s="26" t="s">
        <v>15</v>
      </c>
      <c r="B456" s="11" t="s">
        <v>2</v>
      </c>
      <c r="C456" s="23">
        <f>C458</f>
        <v>132</v>
      </c>
      <c r="D456" s="94"/>
      <c r="E456" s="215"/>
      <c r="F456" s="94"/>
      <c r="G456" s="94"/>
      <c r="H456" s="94"/>
      <c r="I456" s="94"/>
      <c r="J456" s="13"/>
    </row>
    <row r="457" spans="1:10" s="48" customFormat="1" x14ac:dyDescent="0.2">
      <c r="A457" s="208" t="s">
        <v>17</v>
      </c>
      <c r="B457" s="17" t="s">
        <v>1</v>
      </c>
      <c r="C457" s="32">
        <f>C458</f>
        <v>132</v>
      </c>
    </row>
    <row r="458" spans="1:10" s="48" customFormat="1" x14ac:dyDescent="0.2">
      <c r="A458" s="14" t="s">
        <v>9</v>
      </c>
      <c r="B458" s="18" t="s">
        <v>2</v>
      </c>
      <c r="C458" s="23">
        <f>C460</f>
        <v>132</v>
      </c>
    </row>
    <row r="459" spans="1:10" s="48" customFormat="1" x14ac:dyDescent="0.2">
      <c r="A459" s="16" t="s">
        <v>10</v>
      </c>
      <c r="B459" s="9" t="s">
        <v>1</v>
      </c>
      <c r="C459" s="23">
        <f>C461</f>
        <v>132</v>
      </c>
    </row>
    <row r="460" spans="1:10" s="48" customFormat="1" x14ac:dyDescent="0.2">
      <c r="A460" s="15"/>
      <c r="B460" s="11" t="s">
        <v>2</v>
      </c>
      <c r="C460" s="23">
        <f>C462</f>
        <v>132</v>
      </c>
    </row>
    <row r="461" spans="1:10" s="48" customFormat="1" x14ac:dyDescent="0.2">
      <c r="A461" s="98" t="s">
        <v>23</v>
      </c>
      <c r="B461" s="17" t="s">
        <v>1</v>
      </c>
      <c r="C461" s="23">
        <f>C462</f>
        <v>132</v>
      </c>
    </row>
    <row r="462" spans="1:10" s="48" customFormat="1" x14ac:dyDescent="0.2">
      <c r="A462" s="27"/>
      <c r="B462" s="18" t="s">
        <v>2</v>
      </c>
      <c r="C462" s="23">
        <f>C464</f>
        <v>132</v>
      </c>
    </row>
    <row r="463" spans="1:10" s="87" customFormat="1" x14ac:dyDescent="0.2">
      <c r="A463" s="86" t="s">
        <v>16</v>
      </c>
      <c r="B463" s="33" t="s">
        <v>1</v>
      </c>
      <c r="C463" s="32">
        <f>C465</f>
        <v>132</v>
      </c>
      <c r="D463" s="95"/>
      <c r="E463" s="95"/>
      <c r="F463" s="95"/>
      <c r="G463" s="95"/>
      <c r="H463" s="95"/>
      <c r="I463" s="95"/>
      <c r="J463" s="96"/>
    </row>
    <row r="464" spans="1:10" s="87" customFormat="1" x14ac:dyDescent="0.2">
      <c r="A464" s="38"/>
      <c r="B464" s="35" t="s">
        <v>2</v>
      </c>
      <c r="C464" s="32">
        <f>C466</f>
        <v>132</v>
      </c>
      <c r="D464" s="95"/>
      <c r="E464" s="95"/>
      <c r="F464" s="95"/>
      <c r="G464" s="95"/>
      <c r="H464" s="95"/>
      <c r="I464" s="95"/>
      <c r="J464" s="96"/>
    </row>
    <row r="465" spans="1:10" s="87" customFormat="1" x14ac:dyDescent="0.2">
      <c r="A465" s="81" t="s">
        <v>85</v>
      </c>
      <c r="B465" s="33" t="s">
        <v>1</v>
      </c>
      <c r="C465" s="32">
        <f>C467+C469+C471</f>
        <v>132</v>
      </c>
      <c r="D465" s="95"/>
      <c r="E465" s="95"/>
      <c r="F465" s="95"/>
      <c r="G465" s="95"/>
      <c r="H465" s="95"/>
      <c r="I465" s="95"/>
      <c r="J465" s="96"/>
    </row>
    <row r="466" spans="1:10" s="87" customFormat="1" x14ac:dyDescent="0.2">
      <c r="A466" s="38"/>
      <c r="B466" s="35" t="s">
        <v>2</v>
      </c>
      <c r="C466" s="32">
        <f>C468+C470+C472</f>
        <v>132</v>
      </c>
      <c r="D466" s="95"/>
      <c r="E466" s="95"/>
      <c r="F466" s="95"/>
      <c r="G466" s="95"/>
      <c r="H466" s="95"/>
      <c r="I466" s="95"/>
      <c r="J466" s="96"/>
    </row>
    <row r="467" spans="1:10" s="230" customFormat="1" x14ac:dyDescent="0.2">
      <c r="A467" s="31" t="s">
        <v>86</v>
      </c>
      <c r="B467" s="17" t="s">
        <v>1</v>
      </c>
      <c r="C467" s="51">
        <v>23</v>
      </c>
      <c r="D467" s="52"/>
      <c r="E467" s="52"/>
      <c r="F467" s="52"/>
      <c r="G467" s="52"/>
      <c r="H467" s="52"/>
      <c r="I467" s="52"/>
      <c r="J467" s="231"/>
    </row>
    <row r="468" spans="1:10" s="230" customFormat="1" x14ac:dyDescent="0.2">
      <c r="A468" s="26"/>
      <c r="B468" s="18" t="s">
        <v>2</v>
      </c>
      <c r="C468" s="51">
        <v>23</v>
      </c>
      <c r="D468" s="52"/>
      <c r="E468" s="52"/>
      <c r="F468" s="52"/>
      <c r="G468" s="52"/>
      <c r="H468" s="52"/>
      <c r="I468" s="52"/>
      <c r="J468" s="231"/>
    </row>
    <row r="469" spans="1:10" s="230" customFormat="1" x14ac:dyDescent="0.2">
      <c r="A469" s="31" t="s">
        <v>87</v>
      </c>
      <c r="B469" s="17" t="s">
        <v>1</v>
      </c>
      <c r="C469" s="51">
        <v>9</v>
      </c>
      <c r="D469" s="52"/>
      <c r="E469" s="52"/>
      <c r="F469" s="52"/>
      <c r="G469" s="52"/>
      <c r="H469" s="52"/>
      <c r="I469" s="52"/>
      <c r="J469" s="231"/>
    </row>
    <row r="470" spans="1:10" s="230" customFormat="1" x14ac:dyDescent="0.2">
      <c r="A470" s="26"/>
      <c r="B470" s="18" t="s">
        <v>2</v>
      </c>
      <c r="C470" s="51">
        <v>9</v>
      </c>
      <c r="D470" s="52"/>
      <c r="E470" s="52"/>
      <c r="F470" s="52"/>
      <c r="G470" s="52"/>
      <c r="H470" s="52"/>
      <c r="I470" s="52"/>
      <c r="J470" s="231"/>
    </row>
    <row r="471" spans="1:10" s="230" customFormat="1" x14ac:dyDescent="0.2">
      <c r="A471" s="31" t="s">
        <v>88</v>
      </c>
      <c r="B471" s="17" t="s">
        <v>1</v>
      </c>
      <c r="C471" s="51">
        <v>100</v>
      </c>
      <c r="D471" s="52"/>
      <c r="E471" s="52"/>
      <c r="F471" s="52"/>
      <c r="G471" s="52"/>
      <c r="H471" s="52"/>
      <c r="I471" s="52"/>
      <c r="J471" s="231"/>
    </row>
    <row r="472" spans="1:10" s="230" customFormat="1" x14ac:dyDescent="0.2">
      <c r="A472" s="26"/>
      <c r="B472" s="18" t="s">
        <v>2</v>
      </c>
      <c r="C472" s="51">
        <v>100</v>
      </c>
      <c r="D472" s="52"/>
      <c r="E472" s="52"/>
      <c r="F472" s="52"/>
      <c r="G472" s="52"/>
      <c r="H472" s="52"/>
      <c r="I472" s="52"/>
      <c r="J472" s="231"/>
    </row>
    <row r="473" spans="1:10" x14ac:dyDescent="0.2">
      <c r="A473" s="478" t="s">
        <v>41</v>
      </c>
      <c r="B473" s="478"/>
      <c r="C473" s="478"/>
      <c r="D473"/>
    </row>
    <row r="474" spans="1:10" x14ac:dyDescent="0.2">
      <c r="A474" s="481" t="s">
        <v>14</v>
      </c>
      <c r="B474" s="481"/>
      <c r="C474" s="481"/>
      <c r="D474"/>
    </row>
    <row r="475" spans="1:10" x14ac:dyDescent="0.2">
      <c r="A475" s="207" t="s">
        <v>22</v>
      </c>
      <c r="B475" s="12" t="s">
        <v>1</v>
      </c>
      <c r="C475" s="32">
        <f>C477+C485</f>
        <v>544</v>
      </c>
      <c r="D475"/>
    </row>
    <row r="476" spans="1:10" x14ac:dyDescent="0.2">
      <c r="A476" s="10"/>
      <c r="B476" s="11" t="s">
        <v>2</v>
      </c>
      <c r="C476" s="23">
        <f>C478+C486</f>
        <v>544</v>
      </c>
      <c r="D476"/>
    </row>
    <row r="477" spans="1:10" s="48" customFormat="1" x14ac:dyDescent="0.2">
      <c r="A477" s="36" t="s">
        <v>19</v>
      </c>
      <c r="B477" s="9" t="s">
        <v>1</v>
      </c>
      <c r="C477" s="32">
        <f t="shared" ref="C477:C482" si="15">C479</f>
        <v>277</v>
      </c>
    </row>
    <row r="478" spans="1:10" s="48" customFormat="1" x14ac:dyDescent="0.2">
      <c r="A478" s="10" t="s">
        <v>20</v>
      </c>
      <c r="B478" s="11" t="s">
        <v>2</v>
      </c>
      <c r="C478" s="23">
        <f t="shared" si="15"/>
        <v>277</v>
      </c>
    </row>
    <row r="479" spans="1:10" s="48" customFormat="1" x14ac:dyDescent="0.2">
      <c r="A479" s="16" t="s">
        <v>10</v>
      </c>
      <c r="B479" s="9" t="s">
        <v>1</v>
      </c>
      <c r="C479" s="23">
        <f t="shared" si="15"/>
        <v>277</v>
      </c>
    </row>
    <row r="480" spans="1:10" s="48" customFormat="1" x14ac:dyDescent="0.2">
      <c r="A480" s="15"/>
      <c r="B480" s="11" t="s">
        <v>2</v>
      </c>
      <c r="C480" s="23">
        <f t="shared" si="15"/>
        <v>277</v>
      </c>
    </row>
    <row r="481" spans="1:5" s="48" customFormat="1" x14ac:dyDescent="0.2">
      <c r="A481" s="98" t="s">
        <v>23</v>
      </c>
      <c r="B481" s="9" t="s">
        <v>1</v>
      </c>
      <c r="C481" s="23">
        <f t="shared" si="15"/>
        <v>277</v>
      </c>
    </row>
    <row r="482" spans="1:5" s="48" customFormat="1" x14ac:dyDescent="0.2">
      <c r="A482" s="10"/>
      <c r="B482" s="11" t="s">
        <v>2</v>
      </c>
      <c r="C482" s="23">
        <f t="shared" si="15"/>
        <v>277</v>
      </c>
    </row>
    <row r="483" spans="1:5" s="48" customFormat="1" x14ac:dyDescent="0.2">
      <c r="A483" s="27" t="s">
        <v>24</v>
      </c>
      <c r="B483" s="9" t="s">
        <v>1</v>
      </c>
      <c r="C483" s="23">
        <f>C529</f>
        <v>277</v>
      </c>
    </row>
    <row r="484" spans="1:5" s="48" customFormat="1" x14ac:dyDescent="0.2">
      <c r="A484" s="10"/>
      <c r="B484" s="11" t="s">
        <v>2</v>
      </c>
      <c r="C484" s="23">
        <f>C530</f>
        <v>277</v>
      </c>
    </row>
    <row r="485" spans="1:5" s="48" customFormat="1" x14ac:dyDescent="0.2">
      <c r="A485" s="208" t="s">
        <v>17</v>
      </c>
      <c r="B485" s="17" t="s">
        <v>1</v>
      </c>
      <c r="C485" s="32">
        <f>C486</f>
        <v>267</v>
      </c>
    </row>
    <row r="486" spans="1:5" s="48" customFormat="1" x14ac:dyDescent="0.2">
      <c r="A486" s="14" t="s">
        <v>9</v>
      </c>
      <c r="B486" s="18" t="s">
        <v>2</v>
      </c>
      <c r="C486" s="23">
        <f>C488</f>
        <v>267</v>
      </c>
    </row>
    <row r="487" spans="1:5" s="48" customFormat="1" x14ac:dyDescent="0.2">
      <c r="A487" s="16" t="s">
        <v>10</v>
      </c>
      <c r="B487" s="9" t="s">
        <v>1</v>
      </c>
      <c r="C487" s="23">
        <f>C488</f>
        <v>267</v>
      </c>
    </row>
    <row r="488" spans="1:5" s="48" customFormat="1" x14ac:dyDescent="0.2">
      <c r="A488" s="15"/>
      <c r="B488" s="11" t="s">
        <v>2</v>
      </c>
      <c r="C488" s="23">
        <f>C490</f>
        <v>267</v>
      </c>
    </row>
    <row r="489" spans="1:5" s="48" customFormat="1" x14ac:dyDescent="0.2">
      <c r="A489" s="98" t="s">
        <v>23</v>
      </c>
      <c r="B489" s="17" t="s">
        <v>1</v>
      </c>
      <c r="C489" s="23">
        <f>C490</f>
        <v>267</v>
      </c>
    </row>
    <row r="490" spans="1:5" s="48" customFormat="1" x14ac:dyDescent="0.2">
      <c r="A490" s="27"/>
      <c r="B490" s="18" t="s">
        <v>2</v>
      </c>
      <c r="C490" s="23">
        <f>C492</f>
        <v>267</v>
      </c>
    </row>
    <row r="491" spans="1:5" s="48" customFormat="1" x14ac:dyDescent="0.2">
      <c r="A491" s="37" t="s">
        <v>24</v>
      </c>
      <c r="B491" s="17" t="s">
        <v>1</v>
      </c>
      <c r="C491" s="23">
        <f>C502</f>
        <v>267</v>
      </c>
    </row>
    <row r="492" spans="1:5" s="48" customFormat="1" x14ac:dyDescent="0.2">
      <c r="A492" s="14"/>
      <c r="B492" s="18" t="s">
        <v>2</v>
      </c>
      <c r="C492" s="23">
        <f>C503</f>
        <v>267</v>
      </c>
    </row>
    <row r="493" spans="1:5" x14ac:dyDescent="0.2">
      <c r="A493" s="446" t="s">
        <v>42</v>
      </c>
      <c r="B493" s="447"/>
      <c r="C493" s="447"/>
      <c r="D493"/>
      <c r="E493" s="55"/>
    </row>
    <row r="494" spans="1:5" x14ac:dyDescent="0.2">
      <c r="A494" s="24" t="s">
        <v>14</v>
      </c>
      <c r="B494" s="12" t="s">
        <v>1</v>
      </c>
      <c r="C494" s="88">
        <f t="shared" ref="C494:C501" si="16">C496</f>
        <v>267</v>
      </c>
      <c r="D494"/>
    </row>
    <row r="495" spans="1:5" x14ac:dyDescent="0.2">
      <c r="A495" s="26" t="s">
        <v>15</v>
      </c>
      <c r="B495" s="11" t="s">
        <v>2</v>
      </c>
      <c r="C495" s="88">
        <f t="shared" si="16"/>
        <v>267</v>
      </c>
      <c r="D495"/>
    </row>
    <row r="496" spans="1:5" x14ac:dyDescent="0.2">
      <c r="A496" s="36" t="s">
        <v>131</v>
      </c>
      <c r="B496" s="17" t="s">
        <v>1</v>
      </c>
      <c r="C496" s="88">
        <f t="shared" si="16"/>
        <v>267</v>
      </c>
      <c r="D496"/>
    </row>
    <row r="497" spans="1:4" x14ac:dyDescent="0.2">
      <c r="A497" s="10" t="s">
        <v>20</v>
      </c>
      <c r="B497" s="18" t="s">
        <v>2</v>
      </c>
      <c r="C497" s="88">
        <f t="shared" si="16"/>
        <v>267</v>
      </c>
      <c r="D497"/>
    </row>
    <row r="498" spans="1:4" x14ac:dyDescent="0.2">
      <c r="A498" s="16" t="s">
        <v>10</v>
      </c>
      <c r="B498" s="9" t="s">
        <v>1</v>
      </c>
      <c r="C498" s="88">
        <f t="shared" si="16"/>
        <v>267</v>
      </c>
      <c r="D498"/>
    </row>
    <row r="499" spans="1:4" x14ac:dyDescent="0.2">
      <c r="A499" s="15"/>
      <c r="B499" s="11" t="s">
        <v>2</v>
      </c>
      <c r="C499" s="88">
        <f t="shared" si="16"/>
        <v>267</v>
      </c>
      <c r="D499"/>
    </row>
    <row r="500" spans="1:4" x14ac:dyDescent="0.2">
      <c r="A500" s="98" t="s">
        <v>23</v>
      </c>
      <c r="B500" s="9" t="s">
        <v>1</v>
      </c>
      <c r="C500" s="88">
        <f t="shared" si="16"/>
        <v>267</v>
      </c>
      <c r="D500"/>
    </row>
    <row r="501" spans="1:4" x14ac:dyDescent="0.2">
      <c r="A501" s="14"/>
      <c r="B501" s="11" t="s">
        <v>2</v>
      </c>
      <c r="C501" s="88">
        <f t="shared" si="16"/>
        <v>267</v>
      </c>
      <c r="D501"/>
    </row>
    <row r="502" spans="1:4" s="87" customFormat="1" x14ac:dyDescent="0.2">
      <c r="A502" s="114" t="s">
        <v>24</v>
      </c>
      <c r="B502" s="33" t="s">
        <v>1</v>
      </c>
      <c r="C502" s="34">
        <f>C504+C508</f>
        <v>267</v>
      </c>
    </row>
    <row r="503" spans="1:4" s="87" customFormat="1" ht="12" customHeight="1" x14ac:dyDescent="0.2">
      <c r="A503" s="101"/>
      <c r="B503" s="35" t="s">
        <v>2</v>
      </c>
      <c r="C503" s="34">
        <f>C505+C509</f>
        <v>267</v>
      </c>
    </row>
    <row r="504" spans="1:4" s="87" customFormat="1" x14ac:dyDescent="0.2">
      <c r="A504" s="86" t="s">
        <v>133</v>
      </c>
      <c r="B504" s="33" t="s">
        <v>1</v>
      </c>
      <c r="C504" s="32">
        <f>C506</f>
        <v>87</v>
      </c>
    </row>
    <row r="505" spans="1:4" s="87" customFormat="1" x14ac:dyDescent="0.2">
      <c r="A505" s="101"/>
      <c r="B505" s="35" t="s">
        <v>2</v>
      </c>
      <c r="C505" s="32">
        <f>C507</f>
        <v>87</v>
      </c>
    </row>
    <row r="506" spans="1:4" s="136" customFormat="1" ht="30" x14ac:dyDescent="0.25">
      <c r="A506" s="219" t="s">
        <v>134</v>
      </c>
      <c r="B506" s="145" t="s">
        <v>1</v>
      </c>
      <c r="C506" s="57">
        <v>87</v>
      </c>
    </row>
    <row r="507" spans="1:4" s="136" customFormat="1" x14ac:dyDescent="0.2">
      <c r="A507" s="220"/>
      <c r="B507" s="118" t="s">
        <v>2</v>
      </c>
      <c r="C507" s="57">
        <v>87</v>
      </c>
    </row>
    <row r="508" spans="1:4" s="87" customFormat="1" x14ac:dyDescent="0.2">
      <c r="A508" s="221" t="s">
        <v>151</v>
      </c>
      <c r="B508" s="33" t="s">
        <v>1</v>
      </c>
      <c r="C508" s="32">
        <f>C510+C512+C514+C516+C518</f>
        <v>180</v>
      </c>
    </row>
    <row r="509" spans="1:4" s="87" customFormat="1" x14ac:dyDescent="0.2">
      <c r="A509" s="101"/>
      <c r="B509" s="35" t="s">
        <v>2</v>
      </c>
      <c r="C509" s="32">
        <f>C511+C513+C515+C517+C519</f>
        <v>180</v>
      </c>
    </row>
    <row r="510" spans="1:4" s="136" customFormat="1" ht="19.5" customHeight="1" x14ac:dyDescent="0.2">
      <c r="A510" s="237" t="s">
        <v>148</v>
      </c>
      <c r="B510" s="145" t="s">
        <v>1</v>
      </c>
      <c r="C510" s="57">
        <v>42</v>
      </c>
    </row>
    <row r="511" spans="1:4" s="136" customFormat="1" x14ac:dyDescent="0.2">
      <c r="A511" s="220"/>
      <c r="B511" s="118" t="s">
        <v>2</v>
      </c>
      <c r="C511" s="57">
        <v>42</v>
      </c>
    </row>
    <row r="512" spans="1:4" s="136" customFormat="1" ht="25.5" x14ac:dyDescent="0.2">
      <c r="A512" s="237" t="s">
        <v>149</v>
      </c>
      <c r="B512" s="145" t="s">
        <v>1</v>
      </c>
      <c r="C512" s="57">
        <v>20</v>
      </c>
    </row>
    <row r="513" spans="1:9" s="136" customFormat="1" x14ac:dyDescent="0.2">
      <c r="A513" s="220"/>
      <c r="B513" s="118" t="s">
        <v>2</v>
      </c>
      <c r="C513" s="57">
        <v>20</v>
      </c>
    </row>
    <row r="514" spans="1:9" s="136" customFormat="1" x14ac:dyDescent="0.2">
      <c r="A514" s="237" t="s">
        <v>150</v>
      </c>
      <c r="B514" s="145" t="s">
        <v>1</v>
      </c>
      <c r="C514" s="57">
        <v>53</v>
      </c>
    </row>
    <row r="515" spans="1:9" s="136" customFormat="1" x14ac:dyDescent="0.2">
      <c r="A515" s="220"/>
      <c r="B515" s="118" t="s">
        <v>2</v>
      </c>
      <c r="C515" s="57">
        <v>53</v>
      </c>
    </row>
    <row r="516" spans="1:9" s="136" customFormat="1" ht="38.25" x14ac:dyDescent="0.2">
      <c r="A516" s="237" t="s">
        <v>162</v>
      </c>
      <c r="B516" s="259" t="s">
        <v>1</v>
      </c>
      <c r="C516" s="57">
        <v>35</v>
      </c>
    </row>
    <row r="517" spans="1:9" s="136" customFormat="1" ht="14.25" customHeight="1" x14ac:dyDescent="0.2">
      <c r="A517" s="220"/>
      <c r="B517" s="118" t="s">
        <v>2</v>
      </c>
      <c r="C517" s="57">
        <v>35</v>
      </c>
    </row>
    <row r="518" spans="1:9" s="136" customFormat="1" x14ac:dyDescent="0.2">
      <c r="A518" s="237" t="s">
        <v>166</v>
      </c>
      <c r="B518" s="145" t="s">
        <v>1</v>
      </c>
      <c r="C518" s="57">
        <v>30</v>
      </c>
    </row>
    <row r="519" spans="1:9" s="136" customFormat="1" x14ac:dyDescent="0.2">
      <c r="A519" s="220"/>
      <c r="B519" s="118" t="s">
        <v>2</v>
      </c>
      <c r="C519" s="57">
        <v>30</v>
      </c>
    </row>
    <row r="520" spans="1:9" x14ac:dyDescent="0.2">
      <c r="A520" s="209" t="s">
        <v>46</v>
      </c>
      <c r="B520" s="93"/>
      <c r="C520" s="128"/>
      <c r="D520" s="489"/>
      <c r="E520" s="489"/>
      <c r="F520" s="490"/>
      <c r="G520" s="490"/>
      <c r="H520" s="490"/>
      <c r="I520" s="490"/>
    </row>
    <row r="521" spans="1:9" s="89" customFormat="1" x14ac:dyDescent="0.2">
      <c r="A521" s="210" t="s">
        <v>14</v>
      </c>
      <c r="B521" s="211" t="s">
        <v>1</v>
      </c>
      <c r="C521" s="23">
        <f t="shared" ref="C521:C528" si="17">C523</f>
        <v>277</v>
      </c>
      <c r="D521" s="54"/>
      <c r="E521" s="54"/>
      <c r="F521" s="54"/>
      <c r="G521" s="54"/>
      <c r="H521" s="54"/>
      <c r="I521" s="54"/>
    </row>
    <row r="522" spans="1:9" s="89" customFormat="1" x14ac:dyDescent="0.2">
      <c r="A522" s="109" t="s">
        <v>15</v>
      </c>
      <c r="B522" s="212" t="s">
        <v>2</v>
      </c>
      <c r="C522" s="23">
        <f t="shared" si="17"/>
        <v>277</v>
      </c>
      <c r="D522" s="54"/>
      <c r="E522" s="54"/>
      <c r="F522" s="54"/>
      <c r="G522" s="54"/>
      <c r="H522" s="54"/>
      <c r="I522" s="54"/>
    </row>
    <row r="523" spans="1:9" s="89" customFormat="1" x14ac:dyDescent="0.2">
      <c r="A523" s="110" t="s">
        <v>19</v>
      </c>
      <c r="B523" s="213" t="s">
        <v>1</v>
      </c>
      <c r="C523" s="23">
        <f t="shared" si="17"/>
        <v>277</v>
      </c>
      <c r="D523" s="54"/>
      <c r="E523" s="54"/>
      <c r="F523" s="54"/>
      <c r="G523" s="54"/>
      <c r="H523" s="54"/>
      <c r="I523" s="54"/>
    </row>
    <row r="524" spans="1:9" s="89" customFormat="1" x14ac:dyDescent="0.2">
      <c r="A524" s="90" t="s">
        <v>20</v>
      </c>
      <c r="B524" s="107" t="s">
        <v>2</v>
      </c>
      <c r="C524" s="23">
        <f t="shared" si="17"/>
        <v>277</v>
      </c>
    </row>
    <row r="525" spans="1:9" s="89" customFormat="1" x14ac:dyDescent="0.2">
      <c r="A525" s="112" t="s">
        <v>10</v>
      </c>
      <c r="B525" s="111" t="s">
        <v>1</v>
      </c>
      <c r="C525" s="23">
        <f t="shared" si="17"/>
        <v>277</v>
      </c>
    </row>
    <row r="526" spans="1:9" s="89" customFormat="1" x14ac:dyDescent="0.2">
      <c r="A526" s="113"/>
      <c r="B526" s="107" t="s">
        <v>2</v>
      </c>
      <c r="C526" s="23">
        <f t="shared" si="17"/>
        <v>277</v>
      </c>
    </row>
    <row r="527" spans="1:9" s="89" customFormat="1" x14ac:dyDescent="0.2">
      <c r="A527" s="214" t="s">
        <v>23</v>
      </c>
      <c r="B527" s="111" t="s">
        <v>1</v>
      </c>
      <c r="C527" s="23">
        <f t="shared" si="17"/>
        <v>277</v>
      </c>
    </row>
    <row r="528" spans="1:9" s="89" customFormat="1" x14ac:dyDescent="0.2">
      <c r="A528" s="90"/>
      <c r="B528" s="107" t="s">
        <v>2</v>
      </c>
      <c r="C528" s="23">
        <f t="shared" si="17"/>
        <v>277</v>
      </c>
    </row>
    <row r="529" spans="1:12" s="87" customFormat="1" x14ac:dyDescent="0.2">
      <c r="A529" s="84" t="s">
        <v>24</v>
      </c>
      <c r="B529" s="115" t="s">
        <v>1</v>
      </c>
      <c r="C529" s="32">
        <f>C531+C533+C535</f>
        <v>277</v>
      </c>
    </row>
    <row r="530" spans="1:12" s="87" customFormat="1" x14ac:dyDescent="0.2">
      <c r="A530" s="101"/>
      <c r="B530" s="35" t="s">
        <v>2</v>
      </c>
      <c r="C530" s="32">
        <f>C532+C534+C536</f>
        <v>277</v>
      </c>
    </row>
    <row r="531" spans="1:12" s="136" customFormat="1" ht="38.25" x14ac:dyDescent="0.2">
      <c r="A531" s="248" t="s">
        <v>82</v>
      </c>
      <c r="B531" s="145" t="s">
        <v>1</v>
      </c>
      <c r="C531" s="57">
        <v>120</v>
      </c>
      <c r="D531" s="124"/>
      <c r="E531" s="124"/>
      <c r="F531" s="124"/>
      <c r="G531" s="124"/>
      <c r="H531" s="124"/>
      <c r="I531" s="124"/>
      <c r="J531" s="198"/>
      <c r="K531" s="198"/>
      <c r="L531" s="198"/>
    </row>
    <row r="532" spans="1:12" s="136" customFormat="1" x14ac:dyDescent="0.2">
      <c r="A532" s="113"/>
      <c r="B532" s="118" t="s">
        <v>2</v>
      </c>
      <c r="C532" s="57">
        <v>120</v>
      </c>
      <c r="D532" s="124"/>
      <c r="E532" s="124"/>
      <c r="F532" s="124"/>
      <c r="G532" s="124"/>
      <c r="H532" s="124"/>
      <c r="I532" s="124"/>
      <c r="J532" s="198"/>
      <c r="K532" s="198"/>
      <c r="L532" s="198"/>
    </row>
    <row r="533" spans="1:12" s="136" customFormat="1" ht="38.25" x14ac:dyDescent="0.2">
      <c r="A533" s="248" t="s">
        <v>83</v>
      </c>
      <c r="B533" s="145" t="s">
        <v>1</v>
      </c>
      <c r="C533" s="57">
        <v>92</v>
      </c>
      <c r="D533" s="124"/>
      <c r="E533" s="124"/>
      <c r="F533" s="124"/>
      <c r="G533" s="124"/>
      <c r="H533" s="124"/>
      <c r="I533" s="124"/>
      <c r="J533" s="198"/>
      <c r="K533" s="198"/>
      <c r="L533" s="198"/>
    </row>
    <row r="534" spans="1:12" s="136" customFormat="1" x14ac:dyDescent="0.2">
      <c r="A534" s="113"/>
      <c r="B534" s="118" t="s">
        <v>2</v>
      </c>
      <c r="C534" s="57">
        <v>92</v>
      </c>
      <c r="D534" s="124"/>
      <c r="E534" s="124"/>
      <c r="F534" s="124"/>
      <c r="G534" s="124"/>
      <c r="H534" s="124"/>
      <c r="I534" s="124"/>
      <c r="J534" s="198"/>
      <c r="K534" s="198"/>
      <c r="L534" s="198"/>
    </row>
    <row r="535" spans="1:12" s="136" customFormat="1" ht="102" x14ac:dyDescent="0.2">
      <c r="A535" s="217" t="s">
        <v>161</v>
      </c>
      <c r="B535" s="145" t="s">
        <v>1</v>
      </c>
      <c r="C535" s="57">
        <v>65</v>
      </c>
      <c r="D535" s="124"/>
      <c r="E535" s="124"/>
      <c r="F535" s="124"/>
      <c r="G535" s="124"/>
      <c r="H535" s="124"/>
      <c r="I535" s="124"/>
      <c r="J535" s="198"/>
      <c r="K535" s="198"/>
      <c r="L535" s="198"/>
    </row>
    <row r="536" spans="1:12" s="136" customFormat="1" x14ac:dyDescent="0.2">
      <c r="A536" s="113"/>
      <c r="B536" s="118" t="s">
        <v>2</v>
      </c>
      <c r="C536" s="57">
        <v>65</v>
      </c>
      <c r="D536" s="124"/>
      <c r="E536" s="124"/>
      <c r="F536" s="124"/>
      <c r="G536" s="124"/>
      <c r="H536" s="124"/>
      <c r="I536" s="124"/>
      <c r="J536" s="198"/>
      <c r="K536" s="198"/>
      <c r="L536" s="198"/>
    </row>
    <row r="537" spans="1:12" s="89" customFormat="1" ht="14.25" customHeight="1" x14ac:dyDescent="0.2">
      <c r="A537" s="160" t="s">
        <v>56</v>
      </c>
      <c r="B537" s="161"/>
      <c r="C537" s="162"/>
      <c r="D537" s="177"/>
      <c r="E537" s="143"/>
      <c r="F537" s="177"/>
      <c r="G537" s="177"/>
      <c r="H537" s="177"/>
      <c r="I537" s="177"/>
    </row>
    <row r="538" spans="1:12" s="89" customFormat="1" ht="15.75" customHeight="1" x14ac:dyDescent="0.2">
      <c r="A538" s="175" t="s">
        <v>14</v>
      </c>
      <c r="B538" s="176" t="s">
        <v>1</v>
      </c>
      <c r="C538" s="188">
        <f t="shared" ref="C538:C543" si="18">C540</f>
        <v>20400</v>
      </c>
      <c r="D538" s="167"/>
      <c r="E538" s="216"/>
      <c r="F538" s="167"/>
      <c r="G538" s="167"/>
      <c r="H538" s="167"/>
      <c r="I538" s="167"/>
    </row>
    <row r="539" spans="1:12" s="89" customFormat="1" ht="15.75" customHeight="1" x14ac:dyDescent="0.2">
      <c r="A539" s="10" t="s">
        <v>22</v>
      </c>
      <c r="B539" s="50" t="s">
        <v>2</v>
      </c>
      <c r="C539" s="76">
        <f t="shared" si="18"/>
        <v>20400</v>
      </c>
      <c r="D539" s="53"/>
      <c r="E539" s="124"/>
      <c r="F539" s="53" t="e">
        <f>F541+#REF!</f>
        <v>#REF!</v>
      </c>
      <c r="G539" s="53" t="e">
        <f>G541+#REF!</f>
        <v>#REF!</v>
      </c>
      <c r="H539" s="53" t="e">
        <f>H541+#REF!</f>
        <v>#REF!</v>
      </c>
      <c r="I539" s="53" t="e">
        <f>I541+#REF!</f>
        <v>#REF!</v>
      </c>
    </row>
    <row r="540" spans="1:12" s="89" customFormat="1" ht="15" customHeight="1" x14ac:dyDescent="0.2">
      <c r="A540" s="120" t="s">
        <v>19</v>
      </c>
      <c r="B540" s="78" t="s">
        <v>1</v>
      </c>
      <c r="C540" s="157">
        <f t="shared" si="18"/>
        <v>20400</v>
      </c>
    </row>
    <row r="541" spans="1:12" s="89" customFormat="1" ht="15" customHeight="1" x14ac:dyDescent="0.2">
      <c r="A541" s="10" t="s">
        <v>20</v>
      </c>
      <c r="B541" s="50" t="s">
        <v>2</v>
      </c>
      <c r="C541" s="157">
        <f t="shared" si="18"/>
        <v>20400</v>
      </c>
    </row>
    <row r="542" spans="1:12" s="89" customFormat="1" ht="13.5" customHeight="1" x14ac:dyDescent="0.2">
      <c r="A542" s="16" t="s">
        <v>10</v>
      </c>
      <c r="B542" s="78" t="s">
        <v>1</v>
      </c>
      <c r="C542" s="157">
        <f t="shared" si="18"/>
        <v>20400</v>
      </c>
    </row>
    <row r="543" spans="1:12" s="89" customFormat="1" ht="14.25" customHeight="1" x14ac:dyDescent="0.2">
      <c r="A543" s="15"/>
      <c r="B543" s="50" t="s">
        <v>2</v>
      </c>
      <c r="C543" s="157">
        <f t="shared" si="18"/>
        <v>20400</v>
      </c>
    </row>
    <row r="544" spans="1:12" s="89" customFormat="1" ht="15" customHeight="1" x14ac:dyDescent="0.2">
      <c r="A544" s="483" t="s">
        <v>55</v>
      </c>
      <c r="B544" s="78" t="s">
        <v>1</v>
      </c>
      <c r="C544" s="157">
        <f>C553</f>
        <v>20400</v>
      </c>
    </row>
    <row r="545" spans="1:13" s="89" customFormat="1" ht="15" customHeight="1" x14ac:dyDescent="0.2">
      <c r="A545" s="484"/>
      <c r="B545" s="50" t="s">
        <v>2</v>
      </c>
      <c r="C545" s="157">
        <f>C554</f>
        <v>20400</v>
      </c>
    </row>
    <row r="546" spans="1:13" x14ac:dyDescent="0.2">
      <c r="A546" s="178" t="s">
        <v>18</v>
      </c>
      <c r="B546" s="179"/>
      <c r="C546" s="189"/>
      <c r="D546" s="173"/>
      <c r="E546" s="180"/>
      <c r="F546" s="173"/>
      <c r="G546" s="173"/>
      <c r="H546" s="173"/>
      <c r="I546" s="174"/>
      <c r="J546" s="13"/>
      <c r="K546" s="13"/>
      <c r="L546" s="13"/>
      <c r="M546" s="13"/>
    </row>
    <row r="547" spans="1:13" s="89" customFormat="1" ht="15.75" customHeight="1" x14ac:dyDescent="0.2">
      <c r="A547" s="181" t="s">
        <v>14</v>
      </c>
      <c r="B547" s="78" t="s">
        <v>1</v>
      </c>
      <c r="C547" s="157">
        <f t="shared" ref="C547:C554" si="19">C549</f>
        <v>20400</v>
      </c>
    </row>
    <row r="548" spans="1:13" s="89" customFormat="1" ht="15.75" customHeight="1" x14ac:dyDescent="0.2">
      <c r="A548" s="182" t="s">
        <v>15</v>
      </c>
      <c r="B548" s="50" t="s">
        <v>2</v>
      </c>
      <c r="C548" s="157">
        <f t="shared" si="19"/>
        <v>20400</v>
      </c>
    </row>
    <row r="549" spans="1:13" s="89" customFormat="1" ht="15" customHeight="1" x14ac:dyDescent="0.2">
      <c r="A549" s="183" t="s">
        <v>19</v>
      </c>
      <c r="B549" s="78" t="s">
        <v>1</v>
      </c>
      <c r="C549" s="157">
        <f t="shared" si="19"/>
        <v>20400</v>
      </c>
    </row>
    <row r="550" spans="1:13" s="89" customFormat="1" ht="15" customHeight="1" x14ac:dyDescent="0.2">
      <c r="A550" s="184" t="s">
        <v>20</v>
      </c>
      <c r="B550" s="50" t="s">
        <v>2</v>
      </c>
      <c r="C550" s="157">
        <f t="shared" si="19"/>
        <v>20400</v>
      </c>
    </row>
    <row r="551" spans="1:13" s="89" customFormat="1" ht="13.5" customHeight="1" x14ac:dyDescent="0.2">
      <c r="A551" s="483" t="s">
        <v>10</v>
      </c>
      <c r="B551" s="78" t="s">
        <v>1</v>
      </c>
      <c r="C551" s="157">
        <f t="shared" si="19"/>
        <v>20400</v>
      </c>
    </row>
    <row r="552" spans="1:13" s="89" customFormat="1" ht="14.25" customHeight="1" x14ac:dyDescent="0.2">
      <c r="A552" s="484"/>
      <c r="B552" s="50" t="s">
        <v>2</v>
      </c>
      <c r="C552" s="157">
        <f t="shared" si="19"/>
        <v>20400</v>
      </c>
    </row>
    <row r="553" spans="1:13" s="89" customFormat="1" ht="15.75" customHeight="1" x14ac:dyDescent="0.2">
      <c r="A553" s="483" t="s">
        <v>31</v>
      </c>
      <c r="B553" s="78" t="s">
        <v>1</v>
      </c>
      <c r="C553" s="188">
        <f t="shared" si="19"/>
        <v>20400</v>
      </c>
    </row>
    <row r="554" spans="1:13" s="89" customFormat="1" ht="15.75" customHeight="1" x14ac:dyDescent="0.2">
      <c r="A554" s="484"/>
      <c r="B554" s="50" t="s">
        <v>2</v>
      </c>
      <c r="C554" s="157">
        <f t="shared" si="19"/>
        <v>20400</v>
      </c>
    </row>
    <row r="555" spans="1:13" s="136" customFormat="1" ht="13.5" customHeight="1" x14ac:dyDescent="0.2">
      <c r="A555" s="483" t="s">
        <v>50</v>
      </c>
      <c r="B555" s="78" t="s">
        <v>1</v>
      </c>
      <c r="C555" s="157">
        <v>20400</v>
      </c>
    </row>
    <row r="556" spans="1:13" s="136" customFormat="1" ht="14.25" customHeight="1" x14ac:dyDescent="0.2">
      <c r="A556" s="488"/>
      <c r="B556" s="50" t="s">
        <v>2</v>
      </c>
      <c r="C556" s="157">
        <v>20400</v>
      </c>
    </row>
    <row r="557" spans="1:13" x14ac:dyDescent="0.2">
      <c r="A557" s="130" t="s">
        <v>30</v>
      </c>
      <c r="B557" s="63"/>
      <c r="C557" s="62"/>
      <c r="D557" s="56"/>
      <c r="E557" s="56"/>
      <c r="F557" s="56"/>
      <c r="G557" s="56"/>
      <c r="H557" s="56"/>
      <c r="I557" s="56"/>
      <c r="J557" s="13"/>
      <c r="K557" s="55"/>
    </row>
    <row r="558" spans="1:13" x14ac:dyDescent="0.2">
      <c r="A558" s="105" t="s">
        <v>14</v>
      </c>
      <c r="B558" s="78" t="s">
        <v>1</v>
      </c>
      <c r="C558" s="32">
        <f>C559</f>
        <v>10488</v>
      </c>
      <c r="D558" s="56"/>
      <c r="E558" s="56"/>
      <c r="F558" s="56"/>
      <c r="G558" s="56"/>
      <c r="H558" s="56"/>
      <c r="I558" s="64"/>
    </row>
    <row r="559" spans="1:13" x14ac:dyDescent="0.2">
      <c r="A559" s="58" t="s">
        <v>22</v>
      </c>
      <c r="B559" s="50" t="s">
        <v>2</v>
      </c>
      <c r="C559" s="23">
        <f>C561+C569</f>
        <v>10488</v>
      </c>
      <c r="D559" s="53"/>
      <c r="E559" s="53"/>
      <c r="F559" s="53"/>
      <c r="G559" s="53"/>
      <c r="H559" s="53"/>
      <c r="I559" s="53"/>
      <c r="J559" s="13"/>
      <c r="K559" s="13"/>
    </row>
    <row r="560" spans="1:13" x14ac:dyDescent="0.2">
      <c r="A560" s="36" t="s">
        <v>19</v>
      </c>
      <c r="B560" s="204" t="s">
        <v>1</v>
      </c>
      <c r="C560" s="23">
        <f>C561</f>
        <v>1307</v>
      </c>
      <c r="D560" s="53"/>
      <c r="E560" s="60"/>
      <c r="F560" s="60"/>
      <c r="G560" s="60"/>
      <c r="H560" s="60"/>
      <c r="I560" s="60"/>
      <c r="J560" s="13"/>
      <c r="K560" s="13"/>
    </row>
    <row r="561" spans="1:13" x14ac:dyDescent="0.2">
      <c r="A561" s="58" t="s">
        <v>20</v>
      </c>
      <c r="B561" s="194" t="s">
        <v>2</v>
      </c>
      <c r="C561" s="23">
        <f>C563</f>
        <v>1307</v>
      </c>
      <c r="D561" s="53"/>
      <c r="E561" s="60"/>
      <c r="F561" s="60"/>
      <c r="G561" s="60"/>
      <c r="H561" s="60"/>
      <c r="I561" s="60"/>
      <c r="J561" s="13"/>
      <c r="K561" s="13"/>
    </row>
    <row r="562" spans="1:13" x14ac:dyDescent="0.2">
      <c r="A562" s="16" t="s">
        <v>10</v>
      </c>
      <c r="B562" s="9" t="s">
        <v>1</v>
      </c>
      <c r="C562" s="23">
        <f>C564+C566</f>
        <v>1307</v>
      </c>
      <c r="D562" s="53"/>
      <c r="E562" s="60"/>
      <c r="F562" s="60"/>
      <c r="G562" s="60"/>
      <c r="H562" s="60"/>
      <c r="I562" s="60"/>
      <c r="J562" s="13"/>
      <c r="K562" s="13"/>
    </row>
    <row r="563" spans="1:13" x14ac:dyDescent="0.2">
      <c r="A563" s="15"/>
      <c r="B563" s="11" t="s">
        <v>2</v>
      </c>
      <c r="C563" s="23">
        <f>C565+C567</f>
        <v>1307</v>
      </c>
      <c r="D563" s="53"/>
      <c r="E563" s="60"/>
      <c r="F563" s="60"/>
      <c r="G563" s="60"/>
      <c r="H563" s="60"/>
      <c r="I563" s="60"/>
      <c r="J563" s="13"/>
      <c r="K563" s="13"/>
    </row>
    <row r="564" spans="1:13" x14ac:dyDescent="0.2">
      <c r="A564" s="16" t="s">
        <v>47</v>
      </c>
      <c r="B564" s="79" t="s">
        <v>1</v>
      </c>
      <c r="C564" s="23">
        <f>C583</f>
        <v>1257</v>
      </c>
      <c r="D564" s="53"/>
      <c r="E564" s="60"/>
      <c r="F564" s="60"/>
      <c r="G564" s="60"/>
      <c r="H564" s="60"/>
      <c r="I564" s="60"/>
      <c r="J564" s="13"/>
      <c r="K564" s="13"/>
    </row>
    <row r="565" spans="1:13" x14ac:dyDescent="0.2">
      <c r="A565" s="15"/>
      <c r="B565" s="50" t="s">
        <v>2</v>
      </c>
      <c r="C565" s="23">
        <f>C584</f>
        <v>1257</v>
      </c>
      <c r="D565" s="53"/>
      <c r="E565" s="60"/>
      <c r="F565" s="60"/>
      <c r="G565" s="60"/>
      <c r="H565" s="60"/>
      <c r="I565" s="60"/>
      <c r="J565" s="13"/>
      <c r="K565" s="13"/>
    </row>
    <row r="566" spans="1:13" x14ac:dyDescent="0.2">
      <c r="A566" s="59" t="s">
        <v>31</v>
      </c>
      <c r="B566" s="79" t="s">
        <v>1</v>
      </c>
      <c r="C566" s="23">
        <f>C642</f>
        <v>50</v>
      </c>
      <c r="D566" s="53"/>
      <c r="E566" s="53"/>
      <c r="F566" s="53"/>
      <c r="G566" s="53"/>
      <c r="H566" s="53"/>
      <c r="I566" s="53"/>
      <c r="J566" s="13"/>
      <c r="K566" s="13"/>
    </row>
    <row r="567" spans="1:13" x14ac:dyDescent="0.2">
      <c r="A567" s="15"/>
      <c r="B567" s="50" t="s">
        <v>2</v>
      </c>
      <c r="C567" s="23">
        <f>C643</f>
        <v>50</v>
      </c>
      <c r="D567" s="53"/>
      <c r="E567" s="53"/>
      <c r="F567" s="53"/>
      <c r="G567" s="53"/>
      <c r="H567" s="53"/>
      <c r="I567" s="53"/>
      <c r="J567" s="13"/>
      <c r="K567" s="13"/>
    </row>
    <row r="568" spans="1:13" x14ac:dyDescent="0.2">
      <c r="A568" s="39" t="s">
        <v>17</v>
      </c>
      <c r="B568" s="79" t="s">
        <v>1</v>
      </c>
      <c r="C568" s="23">
        <f>C569</f>
        <v>9181</v>
      </c>
      <c r="D568" s="53"/>
      <c r="E568" s="53"/>
      <c r="F568" s="53"/>
      <c r="G568" s="53"/>
      <c r="H568" s="53"/>
      <c r="I568" s="53"/>
      <c r="J568" s="13"/>
      <c r="K568" s="13"/>
    </row>
    <row r="569" spans="1:13" x14ac:dyDescent="0.2">
      <c r="A569" s="14" t="s">
        <v>9</v>
      </c>
      <c r="B569" s="50" t="s">
        <v>2</v>
      </c>
      <c r="C569" s="23">
        <f>C571</f>
        <v>9181</v>
      </c>
      <c r="D569" s="53"/>
      <c r="E569" s="53"/>
      <c r="F569" s="53"/>
      <c r="G569" s="53"/>
      <c r="H569" s="53"/>
      <c r="I569" s="53"/>
      <c r="J569" s="13"/>
      <c r="K569" s="13"/>
    </row>
    <row r="570" spans="1:13" x14ac:dyDescent="0.2">
      <c r="A570" s="16" t="s">
        <v>10</v>
      </c>
      <c r="B570" s="9" t="s">
        <v>1</v>
      </c>
      <c r="C570" s="23">
        <f>C572+C574</f>
        <v>9181</v>
      </c>
      <c r="D570" s="53"/>
      <c r="E570" s="53"/>
      <c r="F570" s="53"/>
      <c r="G570" s="53"/>
      <c r="H570" s="53"/>
      <c r="I570" s="53"/>
      <c r="J570" s="13"/>
      <c r="K570" s="13"/>
    </row>
    <row r="571" spans="1:13" x14ac:dyDescent="0.2">
      <c r="A571" s="15"/>
      <c r="B571" s="11" t="s">
        <v>2</v>
      </c>
      <c r="C571" s="23">
        <f>C573+C575</f>
        <v>9181</v>
      </c>
      <c r="D571" s="53"/>
      <c r="E571" s="53"/>
      <c r="F571" s="53"/>
      <c r="G571" s="53"/>
      <c r="H571" s="53"/>
      <c r="I571" s="53"/>
      <c r="J571" s="13"/>
      <c r="K571" s="13"/>
    </row>
    <row r="572" spans="1:13" s="100" customFormat="1" x14ac:dyDescent="0.2">
      <c r="A572" s="16" t="s">
        <v>47</v>
      </c>
      <c r="B572" s="79" t="s">
        <v>1</v>
      </c>
      <c r="C572" s="122">
        <f>C596+C629</f>
        <v>6516</v>
      </c>
    </row>
    <row r="573" spans="1:13" s="100" customFormat="1" x14ac:dyDescent="0.2">
      <c r="A573" s="134"/>
      <c r="B573" s="50" t="s">
        <v>2</v>
      </c>
      <c r="C573" s="122">
        <f>C597+C630</f>
        <v>6516</v>
      </c>
    </row>
    <row r="574" spans="1:13" x14ac:dyDescent="0.2">
      <c r="A574" s="59" t="s">
        <v>31</v>
      </c>
      <c r="B574" s="79" t="s">
        <v>1</v>
      </c>
      <c r="C574" s="23">
        <f>C608</f>
        <v>2665</v>
      </c>
      <c r="D574" s="53"/>
      <c r="E574" s="53"/>
      <c r="F574" s="53"/>
      <c r="G574" s="53"/>
      <c r="H574" s="53"/>
      <c r="I574" s="53"/>
      <c r="J574" s="13"/>
      <c r="K574" s="13"/>
    </row>
    <row r="575" spans="1:13" x14ac:dyDescent="0.2">
      <c r="A575" s="15"/>
      <c r="B575" s="50" t="s">
        <v>2</v>
      </c>
      <c r="C575" s="23">
        <f>C609</f>
        <v>2665</v>
      </c>
      <c r="D575" s="53"/>
      <c r="E575" s="53"/>
      <c r="F575" s="53"/>
      <c r="G575" s="53"/>
      <c r="H575" s="53"/>
      <c r="I575" s="53"/>
      <c r="J575" s="13"/>
      <c r="K575" s="13"/>
    </row>
    <row r="576" spans="1:13" x14ac:dyDescent="0.2">
      <c r="A576" s="178" t="s">
        <v>18</v>
      </c>
      <c r="B576" s="179"/>
      <c r="C576" s="189"/>
      <c r="D576" s="173"/>
      <c r="E576" s="180"/>
      <c r="F576" s="173"/>
      <c r="G576" s="173"/>
      <c r="H576" s="173"/>
      <c r="I576" s="174"/>
      <c r="J576" s="13"/>
      <c r="K576" s="13"/>
      <c r="L576" s="13"/>
      <c r="M576" s="13"/>
    </row>
    <row r="577" spans="1:11" s="89" customFormat="1" ht="15.75" customHeight="1" x14ac:dyDescent="0.2">
      <c r="A577" s="181" t="s">
        <v>14</v>
      </c>
      <c r="B577" s="78" t="s">
        <v>1</v>
      </c>
      <c r="C577" s="157">
        <f t="shared" ref="C577:C584" si="20">C579</f>
        <v>1257</v>
      </c>
    </row>
    <row r="578" spans="1:11" s="89" customFormat="1" ht="15.75" customHeight="1" x14ac:dyDescent="0.2">
      <c r="A578" s="182" t="s">
        <v>15</v>
      </c>
      <c r="B578" s="50" t="s">
        <v>2</v>
      </c>
      <c r="C578" s="157">
        <f t="shared" si="20"/>
        <v>1257</v>
      </c>
    </row>
    <row r="579" spans="1:11" s="89" customFormat="1" ht="15" customHeight="1" x14ac:dyDescent="0.2">
      <c r="A579" s="183" t="s">
        <v>19</v>
      </c>
      <c r="B579" s="78" t="s">
        <v>1</v>
      </c>
      <c r="C579" s="157">
        <f t="shared" si="20"/>
        <v>1257</v>
      </c>
    </row>
    <row r="580" spans="1:11" s="89" customFormat="1" ht="15" customHeight="1" x14ac:dyDescent="0.2">
      <c r="A580" s="184" t="s">
        <v>20</v>
      </c>
      <c r="B580" s="50" t="s">
        <v>2</v>
      </c>
      <c r="C580" s="157">
        <f t="shared" si="20"/>
        <v>1257</v>
      </c>
    </row>
    <row r="581" spans="1:11" s="89" customFormat="1" ht="13.5" customHeight="1" x14ac:dyDescent="0.2">
      <c r="A581" s="483" t="s">
        <v>10</v>
      </c>
      <c r="B581" s="78" t="s">
        <v>1</v>
      </c>
      <c r="C581" s="157">
        <f t="shared" si="20"/>
        <v>1257</v>
      </c>
    </row>
    <row r="582" spans="1:11" s="89" customFormat="1" ht="14.25" customHeight="1" x14ac:dyDescent="0.2">
      <c r="A582" s="484"/>
      <c r="B582" s="50" t="s">
        <v>2</v>
      </c>
      <c r="C582" s="157">
        <f t="shared" si="20"/>
        <v>1257</v>
      </c>
    </row>
    <row r="583" spans="1:11" x14ac:dyDescent="0.2">
      <c r="A583" s="120" t="s">
        <v>47</v>
      </c>
      <c r="B583" s="119" t="s">
        <v>1</v>
      </c>
      <c r="C583" s="32">
        <f t="shared" si="20"/>
        <v>1257</v>
      </c>
      <c r="D583" s="53"/>
      <c r="E583" s="60"/>
      <c r="F583" s="60"/>
      <c r="G583" s="60"/>
      <c r="H583" s="60"/>
      <c r="I583" s="60"/>
      <c r="J583" s="13"/>
      <c r="K583" s="13"/>
    </row>
    <row r="584" spans="1:11" x14ac:dyDescent="0.2">
      <c r="A584" s="134"/>
      <c r="B584" s="104" t="s">
        <v>2</v>
      </c>
      <c r="C584" s="32">
        <f t="shared" si="20"/>
        <v>1257</v>
      </c>
      <c r="D584" s="53"/>
      <c r="E584" s="60"/>
      <c r="F584" s="60"/>
      <c r="G584" s="60"/>
      <c r="H584" s="60"/>
      <c r="I584" s="60"/>
      <c r="J584" s="13"/>
      <c r="K584" s="13"/>
    </row>
    <row r="585" spans="1:11" s="132" customFormat="1" ht="14.25" x14ac:dyDescent="0.2">
      <c r="A585" s="218" t="s">
        <v>128</v>
      </c>
      <c r="B585" s="200" t="s">
        <v>1</v>
      </c>
      <c r="C585" s="51">
        <v>1257</v>
      </c>
    </row>
    <row r="586" spans="1:11" s="132" customFormat="1" x14ac:dyDescent="0.2">
      <c r="A586" s="109"/>
      <c r="B586" s="91" t="s">
        <v>2</v>
      </c>
      <c r="C586" s="51">
        <v>1257</v>
      </c>
    </row>
    <row r="587" spans="1:11" x14ac:dyDescent="0.2">
      <c r="A587" s="485" t="s">
        <v>42</v>
      </c>
      <c r="B587" s="486"/>
      <c r="C587" s="487"/>
      <c r="D587"/>
      <c r="E587" s="55"/>
    </row>
    <row r="588" spans="1:11" x14ac:dyDescent="0.2">
      <c r="A588" s="185" t="s">
        <v>14</v>
      </c>
      <c r="B588" s="78" t="s">
        <v>1</v>
      </c>
      <c r="C588" s="34">
        <f t="shared" ref="C588:C590" si="21">C590</f>
        <v>8981</v>
      </c>
      <c r="D588"/>
      <c r="E588" s="89"/>
    </row>
    <row r="589" spans="1:11" x14ac:dyDescent="0.2">
      <c r="A589" s="58" t="s">
        <v>15</v>
      </c>
      <c r="B589" s="50" t="s">
        <v>2</v>
      </c>
      <c r="C589" s="122">
        <f t="shared" si="21"/>
        <v>8981</v>
      </c>
      <c r="D589"/>
      <c r="E589" s="89"/>
    </row>
    <row r="590" spans="1:11" x14ac:dyDescent="0.2">
      <c r="A590" s="39" t="s">
        <v>17</v>
      </c>
      <c r="B590" s="78" t="s">
        <v>1</v>
      </c>
      <c r="C590" s="122">
        <f t="shared" si="21"/>
        <v>8981</v>
      </c>
      <c r="D590"/>
    </row>
    <row r="591" spans="1:11" x14ac:dyDescent="0.2">
      <c r="A591" s="14" t="s">
        <v>9</v>
      </c>
      <c r="B591" s="50" t="s">
        <v>2</v>
      </c>
      <c r="C591" s="122">
        <f t="shared" ref="C591:C599" si="22">C593</f>
        <v>8981</v>
      </c>
      <c r="D591"/>
    </row>
    <row r="592" spans="1:11" x14ac:dyDescent="0.2">
      <c r="A592" s="16" t="s">
        <v>10</v>
      </c>
      <c r="B592" s="9" t="s">
        <v>1</v>
      </c>
      <c r="C592" s="122">
        <f t="shared" si="22"/>
        <v>8981</v>
      </c>
      <c r="D592"/>
    </row>
    <row r="593" spans="1:11" x14ac:dyDescent="0.2">
      <c r="A593" s="15"/>
      <c r="B593" s="11" t="s">
        <v>2</v>
      </c>
      <c r="C593" s="122">
        <f t="shared" si="22"/>
        <v>8981</v>
      </c>
      <c r="D593"/>
    </row>
    <row r="594" spans="1:11" x14ac:dyDescent="0.2">
      <c r="A594" s="16" t="s">
        <v>23</v>
      </c>
      <c r="B594" s="9" t="s">
        <v>1</v>
      </c>
      <c r="C594" s="122">
        <f>C596+C608</f>
        <v>8981</v>
      </c>
      <c r="D594"/>
    </row>
    <row r="595" spans="1:11" x14ac:dyDescent="0.2">
      <c r="A595" s="15"/>
      <c r="B595" s="11" t="s">
        <v>2</v>
      </c>
      <c r="C595" s="122">
        <f>C597+C609</f>
        <v>8981</v>
      </c>
      <c r="D595"/>
    </row>
    <row r="596" spans="1:11" s="100" customFormat="1" x14ac:dyDescent="0.2">
      <c r="A596" s="120" t="s">
        <v>47</v>
      </c>
      <c r="B596" s="119" t="s">
        <v>1</v>
      </c>
      <c r="C596" s="34">
        <f>C598+C602</f>
        <v>6316</v>
      </c>
    </row>
    <row r="597" spans="1:11" s="100" customFormat="1" x14ac:dyDescent="0.2">
      <c r="A597" s="134"/>
      <c r="B597" s="104" t="s">
        <v>2</v>
      </c>
      <c r="C597" s="34">
        <f>C599+C603</f>
        <v>6316</v>
      </c>
    </row>
    <row r="598" spans="1:11" s="87" customFormat="1" x14ac:dyDescent="0.2">
      <c r="A598" s="121" t="s">
        <v>136</v>
      </c>
      <c r="B598" s="33" t="s">
        <v>1</v>
      </c>
      <c r="C598" s="32">
        <f t="shared" si="22"/>
        <v>1893</v>
      </c>
    </row>
    <row r="599" spans="1:11" s="87" customFormat="1" x14ac:dyDescent="0.2">
      <c r="A599" s="38"/>
      <c r="B599" s="35" t="s">
        <v>2</v>
      </c>
      <c r="C599" s="32">
        <f t="shared" si="22"/>
        <v>1893</v>
      </c>
    </row>
    <row r="600" spans="1:11" s="132" customFormat="1" ht="25.5" x14ac:dyDescent="0.2">
      <c r="A600" s="232" t="s">
        <v>57</v>
      </c>
      <c r="B600" s="200" t="s">
        <v>1</v>
      </c>
      <c r="C600" s="51">
        <v>1893</v>
      </c>
    </row>
    <row r="601" spans="1:11" s="132" customFormat="1" x14ac:dyDescent="0.2">
      <c r="A601" s="109"/>
      <c r="B601" s="91" t="s">
        <v>2</v>
      </c>
      <c r="C601" s="51">
        <v>1893</v>
      </c>
    </row>
    <row r="602" spans="1:11" s="87" customFormat="1" x14ac:dyDescent="0.2">
      <c r="A602" s="121" t="s">
        <v>132</v>
      </c>
      <c r="B602" s="33" t="s">
        <v>1</v>
      </c>
      <c r="C602" s="32">
        <f>C604+C606</f>
        <v>4423</v>
      </c>
    </row>
    <row r="603" spans="1:11" s="87" customFormat="1" x14ac:dyDescent="0.2">
      <c r="A603" s="38"/>
      <c r="B603" s="35" t="s">
        <v>2</v>
      </c>
      <c r="C603" s="32">
        <f>C605+C607</f>
        <v>4423</v>
      </c>
    </row>
    <row r="604" spans="1:11" s="132" customFormat="1" ht="45" x14ac:dyDescent="0.25">
      <c r="A604" s="260" t="s">
        <v>137</v>
      </c>
      <c r="B604" s="200" t="s">
        <v>1</v>
      </c>
      <c r="C604" s="51">
        <v>1253</v>
      </c>
    </row>
    <row r="605" spans="1:11" s="132" customFormat="1" x14ac:dyDescent="0.2">
      <c r="A605" s="109"/>
      <c r="B605" s="91" t="s">
        <v>2</v>
      </c>
      <c r="C605" s="51">
        <v>1253</v>
      </c>
    </row>
    <row r="606" spans="1:11" s="132" customFormat="1" ht="45" x14ac:dyDescent="0.2">
      <c r="A606" s="261" t="s">
        <v>139</v>
      </c>
      <c r="B606" s="200" t="s">
        <v>1</v>
      </c>
      <c r="C606" s="51">
        <v>3170</v>
      </c>
    </row>
    <row r="607" spans="1:11" s="132" customFormat="1" x14ac:dyDescent="0.2">
      <c r="A607" s="109"/>
      <c r="B607" s="91" t="s">
        <v>2</v>
      </c>
      <c r="C607" s="51">
        <v>3170</v>
      </c>
    </row>
    <row r="608" spans="1:11" ht="16.5" customHeight="1" x14ac:dyDescent="0.2">
      <c r="A608" s="39" t="s">
        <v>31</v>
      </c>
      <c r="B608" s="79" t="s">
        <v>1</v>
      </c>
      <c r="C608" s="23">
        <f>C610+C616</f>
        <v>2665</v>
      </c>
      <c r="D608" s="53"/>
      <c r="E608" s="53"/>
      <c r="F608" s="53"/>
      <c r="G608" s="53"/>
      <c r="H608" s="53"/>
      <c r="I608" s="53"/>
      <c r="J608" s="13"/>
      <c r="K608" s="13"/>
    </row>
    <row r="609" spans="1:11" ht="15" customHeight="1" x14ac:dyDescent="0.2">
      <c r="A609" s="15"/>
      <c r="B609" s="50" t="s">
        <v>2</v>
      </c>
      <c r="C609" s="23">
        <f>C611+C617</f>
        <v>2665</v>
      </c>
      <c r="D609" s="53"/>
      <c r="E609" s="53"/>
      <c r="F609" s="53"/>
      <c r="G609" s="53"/>
      <c r="H609" s="53"/>
      <c r="I609" s="53"/>
      <c r="J609" s="13"/>
      <c r="K609" s="13"/>
    </row>
    <row r="610" spans="1:11" s="87" customFormat="1" x14ac:dyDescent="0.2">
      <c r="A610" s="121" t="s">
        <v>152</v>
      </c>
      <c r="B610" s="33" t="s">
        <v>1</v>
      </c>
      <c r="C610" s="32">
        <f>C612+C614</f>
        <v>2438</v>
      </c>
    </row>
    <row r="611" spans="1:11" s="87" customFormat="1" x14ac:dyDescent="0.2">
      <c r="A611" s="38"/>
      <c r="B611" s="35" t="s">
        <v>2</v>
      </c>
      <c r="C611" s="32">
        <f>C613+C615</f>
        <v>2438</v>
      </c>
    </row>
    <row r="612" spans="1:11" s="132" customFormat="1" ht="45" x14ac:dyDescent="0.25">
      <c r="A612" s="260" t="s">
        <v>135</v>
      </c>
      <c r="B612" s="200" t="s">
        <v>1</v>
      </c>
      <c r="C612" s="51">
        <v>2296</v>
      </c>
    </row>
    <row r="613" spans="1:11" s="132" customFormat="1" x14ac:dyDescent="0.2">
      <c r="A613" s="109"/>
      <c r="B613" s="91" t="s">
        <v>2</v>
      </c>
      <c r="C613" s="51">
        <v>2296</v>
      </c>
    </row>
    <row r="614" spans="1:11" s="132" customFormat="1" ht="15" x14ac:dyDescent="0.25">
      <c r="A614" s="260" t="s">
        <v>138</v>
      </c>
      <c r="B614" s="200" t="s">
        <v>1</v>
      </c>
      <c r="C614" s="51">
        <v>142</v>
      </c>
    </row>
    <row r="615" spans="1:11" s="132" customFormat="1" x14ac:dyDescent="0.2">
      <c r="A615" s="109"/>
      <c r="B615" s="91" t="s">
        <v>2</v>
      </c>
      <c r="C615" s="51">
        <v>142</v>
      </c>
    </row>
    <row r="616" spans="1:11" s="87" customFormat="1" x14ac:dyDescent="0.2">
      <c r="A616" s="121" t="s">
        <v>144</v>
      </c>
      <c r="B616" s="33" t="s">
        <v>1</v>
      </c>
      <c r="C616" s="32">
        <f t="shared" ref="C616:C617" si="23">C618</f>
        <v>227</v>
      </c>
    </row>
    <row r="617" spans="1:11" s="87" customFormat="1" x14ac:dyDescent="0.2">
      <c r="A617" s="38"/>
      <c r="B617" s="35" t="s">
        <v>2</v>
      </c>
      <c r="C617" s="32">
        <f t="shared" si="23"/>
        <v>227</v>
      </c>
    </row>
    <row r="618" spans="1:11" s="132" customFormat="1" ht="30" x14ac:dyDescent="0.25">
      <c r="A618" s="262" t="s">
        <v>153</v>
      </c>
      <c r="B618" s="200" t="s">
        <v>1</v>
      </c>
      <c r="C618" s="51">
        <v>227</v>
      </c>
    </row>
    <row r="619" spans="1:11" s="132" customFormat="1" x14ac:dyDescent="0.2">
      <c r="A619" s="109"/>
      <c r="B619" s="91" t="s">
        <v>2</v>
      </c>
      <c r="C619" s="51">
        <v>227</v>
      </c>
    </row>
    <row r="620" spans="1:11" x14ac:dyDescent="0.2">
      <c r="A620" s="125" t="s">
        <v>33</v>
      </c>
      <c r="B620" s="123"/>
      <c r="C620" s="125"/>
      <c r="D620" s="56"/>
      <c r="E620" s="56"/>
      <c r="F620" s="56"/>
      <c r="G620" s="56"/>
      <c r="H620" s="56"/>
      <c r="I620" s="56"/>
      <c r="J620" s="13"/>
    </row>
    <row r="621" spans="1:11" x14ac:dyDescent="0.2">
      <c r="A621" s="102" t="s">
        <v>14</v>
      </c>
      <c r="B621" s="78" t="s">
        <v>1</v>
      </c>
      <c r="C621" s="23">
        <f>C623</f>
        <v>200</v>
      </c>
      <c r="D621" s="53"/>
      <c r="E621" s="124"/>
      <c r="F621" s="53"/>
      <c r="G621" s="53"/>
      <c r="H621" s="53"/>
      <c r="I621" s="53"/>
      <c r="J621" s="13"/>
    </row>
    <row r="622" spans="1:11" x14ac:dyDescent="0.2">
      <c r="A622" s="58" t="s">
        <v>15</v>
      </c>
      <c r="B622" s="50" t="s">
        <v>2</v>
      </c>
      <c r="C622" s="23">
        <f>C624</f>
        <v>200</v>
      </c>
      <c r="D622" s="53"/>
      <c r="E622" s="124"/>
      <c r="F622" s="53"/>
      <c r="G622" s="53"/>
      <c r="H622" s="53"/>
      <c r="I622" s="53"/>
      <c r="J622" s="13"/>
    </row>
    <row r="623" spans="1:11" s="48" customFormat="1" x14ac:dyDescent="0.2">
      <c r="A623" s="30" t="s">
        <v>17</v>
      </c>
      <c r="B623" s="12" t="s">
        <v>1</v>
      </c>
      <c r="C623" s="23">
        <f t="shared" ref="C623:C630" si="24">C625</f>
        <v>200</v>
      </c>
    </row>
    <row r="624" spans="1:11" s="48" customFormat="1" x14ac:dyDescent="0.2">
      <c r="A624" s="14" t="s">
        <v>9</v>
      </c>
      <c r="B624" s="11" t="s">
        <v>2</v>
      </c>
      <c r="C624" s="23">
        <f t="shared" si="24"/>
        <v>200</v>
      </c>
    </row>
    <row r="625" spans="1:13" x14ac:dyDescent="0.2">
      <c r="A625" s="16" t="s">
        <v>10</v>
      </c>
      <c r="B625" s="9" t="s">
        <v>1</v>
      </c>
      <c r="C625" s="122">
        <f t="shared" si="24"/>
        <v>200</v>
      </c>
      <c r="D625"/>
    </row>
    <row r="626" spans="1:13" x14ac:dyDescent="0.2">
      <c r="A626" s="15"/>
      <c r="B626" s="11" t="s">
        <v>2</v>
      </c>
      <c r="C626" s="122">
        <f t="shared" si="24"/>
        <v>200</v>
      </c>
      <c r="D626"/>
    </row>
    <row r="627" spans="1:13" x14ac:dyDescent="0.2">
      <c r="A627" s="16" t="s">
        <v>23</v>
      </c>
      <c r="B627" s="9" t="s">
        <v>1</v>
      </c>
      <c r="C627" s="122">
        <f t="shared" si="24"/>
        <v>200</v>
      </c>
      <c r="D627"/>
    </row>
    <row r="628" spans="1:13" x14ac:dyDescent="0.2">
      <c r="A628" s="15"/>
      <c r="B628" s="11" t="s">
        <v>2</v>
      </c>
      <c r="C628" s="122">
        <f t="shared" si="24"/>
        <v>200</v>
      </c>
      <c r="D628"/>
    </row>
    <row r="629" spans="1:13" s="100" customFormat="1" x14ac:dyDescent="0.2">
      <c r="A629" s="120" t="s">
        <v>47</v>
      </c>
      <c r="B629" s="119" t="s">
        <v>1</v>
      </c>
      <c r="C629" s="34">
        <f t="shared" si="24"/>
        <v>200</v>
      </c>
    </row>
    <row r="630" spans="1:13" s="100" customFormat="1" x14ac:dyDescent="0.2">
      <c r="A630" s="134"/>
      <c r="B630" s="104" t="s">
        <v>2</v>
      </c>
      <c r="C630" s="34">
        <f t="shared" si="24"/>
        <v>200</v>
      </c>
    </row>
    <row r="631" spans="1:13" s="126" customFormat="1" x14ac:dyDescent="0.2">
      <c r="A631" s="187" t="s">
        <v>61</v>
      </c>
      <c r="B631" s="200" t="s">
        <v>1</v>
      </c>
      <c r="C631" s="23">
        <f>C633</f>
        <v>200</v>
      </c>
      <c r="D631" s="124"/>
      <c r="E631" s="124"/>
      <c r="F631" s="124"/>
      <c r="G631" s="124"/>
      <c r="H631" s="124"/>
      <c r="I631" s="124"/>
      <c r="J631" s="127"/>
      <c r="K631" s="127"/>
      <c r="L631" s="127"/>
    </row>
    <row r="632" spans="1:13" s="126" customFormat="1" x14ac:dyDescent="0.2">
      <c r="A632" s="113"/>
      <c r="B632" s="91" t="s">
        <v>2</v>
      </c>
      <c r="C632" s="23">
        <f>C634</f>
        <v>200</v>
      </c>
      <c r="D632" s="124"/>
      <c r="E632" s="124"/>
      <c r="F632" s="124"/>
      <c r="G632" s="124"/>
      <c r="H632" s="124"/>
      <c r="I632" s="124"/>
      <c r="J632" s="127"/>
      <c r="K632" s="127"/>
      <c r="L632" s="127"/>
    </row>
    <row r="633" spans="1:13" s="136" customFormat="1" x14ac:dyDescent="0.2">
      <c r="A633" s="265" t="s">
        <v>168</v>
      </c>
      <c r="B633" s="145" t="s">
        <v>1</v>
      </c>
      <c r="C633" s="57">
        <v>200</v>
      </c>
      <c r="D633" s="124"/>
      <c r="E633" s="124"/>
      <c r="F633" s="124"/>
      <c r="G633" s="124"/>
      <c r="H633" s="124"/>
      <c r="I633" s="124"/>
      <c r="J633" s="198"/>
      <c r="K633" s="198"/>
      <c r="L633" s="198"/>
    </row>
    <row r="634" spans="1:13" s="136" customFormat="1" x14ac:dyDescent="0.2">
      <c r="A634" s="113"/>
      <c r="B634" s="118" t="s">
        <v>2</v>
      </c>
      <c r="C634" s="57">
        <v>200</v>
      </c>
      <c r="D634" s="124"/>
      <c r="E634" s="124"/>
      <c r="F634" s="124"/>
      <c r="G634" s="124"/>
      <c r="H634" s="124"/>
      <c r="I634" s="124"/>
      <c r="J634" s="198"/>
      <c r="K634" s="198"/>
      <c r="L634" s="198"/>
    </row>
    <row r="635" spans="1:13" ht="14.25" x14ac:dyDescent="0.2">
      <c r="A635" s="226" t="s">
        <v>158</v>
      </c>
      <c r="B635" s="179"/>
      <c r="C635" s="189"/>
      <c r="D635" s="173"/>
      <c r="E635" s="180"/>
      <c r="F635" s="173"/>
      <c r="G635" s="173"/>
      <c r="H635" s="173"/>
      <c r="I635" s="174"/>
      <c r="J635" s="13"/>
      <c r="K635" s="13"/>
      <c r="L635" s="13"/>
      <c r="M635" s="13"/>
    </row>
    <row r="636" spans="1:13" s="89" customFormat="1" ht="15.75" customHeight="1" x14ac:dyDescent="0.2">
      <c r="A636" s="181" t="s">
        <v>14</v>
      </c>
      <c r="B636" s="78" t="s">
        <v>1</v>
      </c>
      <c r="C636" s="157">
        <f t="shared" ref="C636:C639" si="25">C638</f>
        <v>50</v>
      </c>
    </row>
    <row r="637" spans="1:13" s="89" customFormat="1" ht="15.75" customHeight="1" x14ac:dyDescent="0.2">
      <c r="A637" s="182" t="s">
        <v>15</v>
      </c>
      <c r="B637" s="50" t="s">
        <v>2</v>
      </c>
      <c r="C637" s="157">
        <f t="shared" si="25"/>
        <v>50</v>
      </c>
    </row>
    <row r="638" spans="1:13" s="89" customFormat="1" ht="15" customHeight="1" x14ac:dyDescent="0.2">
      <c r="A638" s="183" t="s">
        <v>19</v>
      </c>
      <c r="B638" s="78" t="s">
        <v>1</v>
      </c>
      <c r="C638" s="157">
        <f t="shared" si="25"/>
        <v>50</v>
      </c>
    </row>
    <row r="639" spans="1:13" s="89" customFormat="1" ht="15" customHeight="1" x14ac:dyDescent="0.2">
      <c r="A639" s="184" t="s">
        <v>20</v>
      </c>
      <c r="B639" s="50" t="s">
        <v>2</v>
      </c>
      <c r="C639" s="157">
        <f t="shared" si="25"/>
        <v>50</v>
      </c>
    </row>
    <row r="640" spans="1:13" s="89" customFormat="1" ht="13.5" customHeight="1" x14ac:dyDescent="0.2">
      <c r="A640" s="483" t="s">
        <v>10</v>
      </c>
      <c r="B640" s="78" t="s">
        <v>1</v>
      </c>
      <c r="C640" s="57">
        <f t="shared" ref="C640:C645" si="26">C642</f>
        <v>50</v>
      </c>
    </row>
    <row r="641" spans="1:11" s="89" customFormat="1" ht="14.25" customHeight="1" x14ac:dyDescent="0.2">
      <c r="A641" s="484"/>
      <c r="B641" s="50" t="s">
        <v>2</v>
      </c>
      <c r="C641" s="57">
        <f t="shared" si="26"/>
        <v>50</v>
      </c>
    </row>
    <row r="642" spans="1:11" ht="16.5" customHeight="1" x14ac:dyDescent="0.2">
      <c r="A642" s="39" t="s">
        <v>31</v>
      </c>
      <c r="B642" s="79" t="s">
        <v>1</v>
      </c>
      <c r="C642" s="23">
        <f t="shared" si="26"/>
        <v>50</v>
      </c>
      <c r="D642" s="53"/>
      <c r="E642" s="53"/>
      <c r="F642" s="53"/>
      <c r="G642" s="53"/>
      <c r="H642" s="53"/>
      <c r="I642" s="53"/>
      <c r="J642" s="13"/>
      <c r="K642" s="13"/>
    </row>
    <row r="643" spans="1:11" ht="15" customHeight="1" x14ac:dyDescent="0.2">
      <c r="A643" s="15"/>
      <c r="B643" s="50" t="s">
        <v>2</v>
      </c>
      <c r="C643" s="23">
        <f t="shared" si="26"/>
        <v>50</v>
      </c>
      <c r="D643" s="53"/>
      <c r="E643" s="53"/>
      <c r="F643" s="53"/>
      <c r="G643" s="53"/>
      <c r="H643" s="53"/>
      <c r="I643" s="53"/>
      <c r="J643" s="13"/>
      <c r="K643" s="13"/>
    </row>
    <row r="644" spans="1:11" s="89" customFormat="1" ht="13.5" customHeight="1" x14ac:dyDescent="0.2">
      <c r="A644" s="227" t="s">
        <v>159</v>
      </c>
      <c r="B644" s="78" t="s">
        <v>1</v>
      </c>
      <c r="C644" s="57">
        <f t="shared" si="26"/>
        <v>50</v>
      </c>
    </row>
    <row r="645" spans="1:11" s="89" customFormat="1" ht="14.25" customHeight="1" x14ac:dyDescent="0.2">
      <c r="A645" s="228"/>
      <c r="B645" s="50" t="s">
        <v>2</v>
      </c>
      <c r="C645" s="57">
        <f t="shared" si="26"/>
        <v>50</v>
      </c>
    </row>
    <row r="646" spans="1:11" s="89" customFormat="1" ht="30" customHeight="1" x14ac:dyDescent="0.25">
      <c r="A646" s="219" t="s">
        <v>160</v>
      </c>
      <c r="B646" s="78" t="s">
        <v>1</v>
      </c>
      <c r="C646" s="157">
        <v>50</v>
      </c>
    </row>
    <row r="647" spans="1:11" s="89" customFormat="1" ht="14.25" customHeight="1" x14ac:dyDescent="0.25">
      <c r="A647" s="229"/>
      <c r="B647" s="50" t="s">
        <v>2</v>
      </c>
      <c r="C647" s="57">
        <v>50</v>
      </c>
    </row>
    <row r="650" spans="1:11" x14ac:dyDescent="0.2">
      <c r="A650" s="139"/>
    </row>
    <row r="651" spans="1:11" x14ac:dyDescent="0.2">
      <c r="A651" s="139"/>
    </row>
    <row r="653" spans="1:11" x14ac:dyDescent="0.2">
      <c r="A653" s="479"/>
      <c r="B653" s="480"/>
      <c r="C653" s="480"/>
    </row>
    <row r="654" spans="1:11" x14ac:dyDescent="0.2">
      <c r="A654" s="479"/>
      <c r="B654" s="480"/>
      <c r="C654" s="480"/>
    </row>
    <row r="660" spans="1:1" x14ac:dyDescent="0.2">
      <c r="A660" s="55"/>
    </row>
    <row r="661" spans="1:1" x14ac:dyDescent="0.2">
      <c r="A661" s="55"/>
    </row>
    <row r="669" spans="1:1" x14ac:dyDescent="0.2">
      <c r="A669" s="19"/>
    </row>
    <row r="670" spans="1:1" x14ac:dyDescent="0.2">
      <c r="A670" s="19"/>
    </row>
  </sheetData>
  <mergeCells count="27">
    <mergeCell ref="A581:A582"/>
    <mergeCell ref="D520:I520"/>
    <mergeCell ref="D252:I252"/>
    <mergeCell ref="A7:C7"/>
    <mergeCell ref="C9:C11"/>
    <mergeCell ref="A113:C113"/>
    <mergeCell ref="A136:C136"/>
    <mergeCell ref="A98:C98"/>
    <mergeCell ref="A171:A172"/>
    <mergeCell ref="A493:C493"/>
    <mergeCell ref="A237:C237"/>
    <mergeCell ref="A640:A641"/>
    <mergeCell ref="A653:C653"/>
    <mergeCell ref="A654:C654"/>
    <mergeCell ref="A2:C2"/>
    <mergeCell ref="A1:C1"/>
    <mergeCell ref="A273:C273"/>
    <mergeCell ref="A473:C473"/>
    <mergeCell ref="A474:C474"/>
    <mergeCell ref="A353:C353"/>
    <mergeCell ref="A394:C394"/>
    <mergeCell ref="A425:C425"/>
    <mergeCell ref="A587:C587"/>
    <mergeCell ref="A555:A556"/>
    <mergeCell ref="A551:A552"/>
    <mergeCell ref="A553:A554"/>
    <mergeCell ref="A544:A54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30 septembrie 2021</vt:lpstr>
      <vt:lpstr>29 iulie 2021</vt:lpstr>
      <vt:lpstr>24 iunie 2021</vt:lpstr>
      <vt:lpstr>27 mai 2021</vt:lpstr>
      <vt:lpstr>19 aprilie 2021</vt:lpstr>
      <vt:lpstr>'19 aprilie 2021'!Print_Titles</vt:lpstr>
      <vt:lpstr>'24 iunie 2021'!Print_Titles</vt:lpstr>
      <vt:lpstr>'27 mai 2021'!Print_Titles</vt:lpstr>
      <vt:lpstr>'29 iulie 2021'!Print_Titles</vt:lpstr>
      <vt:lpstr>'30 septembrie 2021'!Print_Titles</vt:lpstr>
    </vt:vector>
  </TitlesOfParts>
  <Company>Ministerul Finantelor Publice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Teodor Olteanu </cp:lastModifiedBy>
  <cp:lastPrinted>2021-09-21T06:23:52Z</cp:lastPrinted>
  <dcterms:created xsi:type="dcterms:W3CDTF">2003-05-13T09:24:28Z</dcterms:created>
  <dcterms:modified xsi:type="dcterms:W3CDTF">2023-03-30T07:53:30Z</dcterms:modified>
</cp:coreProperties>
</file>